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9" sheetId="7" r:id="rId1"/>
  </sheets>
  <calcPr calcId="144525"/>
</workbook>
</file>

<file path=xl/sharedStrings.xml><?xml version="1.0" encoding="utf-8"?>
<sst xmlns="http://schemas.openxmlformats.org/spreadsheetml/2006/main" count="544" uniqueCount="211">
  <si>
    <t>中外运物流广西有限公司快消品公路（地方/全国）线路投标报价单（汽运）</t>
  </si>
  <si>
    <t>路线名称:桂林发桂北/广东/海南/福建线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</si>
  <si>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</si>
  <si>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</si>
  <si>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</si>
  <si>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</si>
  <si>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</si>
  <si>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</si>
  <si>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</si>
  <si>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</si>
  <si>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</si>
  <si>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</si>
  <si>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</si>
  <si>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</si>
  <si>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</si>
  <si>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</si>
  <si>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</si>
  <si>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</si>
  <si>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</si>
  <si>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</si>
  <si>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</si>
  <si>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</si>
  <si>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</si>
  <si>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</si>
  <si>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</si>
  <si>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</si>
  <si>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</si>
  <si>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</si>
  <si>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</si>
  <si>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1</t>
  </si>
  <si>
    <t>华南26线-2</t>
  </si>
  <si>
    <t>桂林市</t>
  </si>
  <si>
    <t>福建省</t>
  </si>
  <si>
    <t>福州市</t>
  </si>
  <si>
    <t>仓山区</t>
  </si>
  <si>
    <t>2</t>
  </si>
  <si>
    <t>鼓楼区</t>
  </si>
  <si>
    <t>3</t>
  </si>
  <si>
    <t>晋安区</t>
  </si>
  <si>
    <t>4</t>
  </si>
  <si>
    <t>马尾区</t>
  </si>
  <si>
    <t>5</t>
  </si>
  <si>
    <t>台江区</t>
  </si>
  <si>
    <t>6</t>
  </si>
  <si>
    <t>泉州市</t>
  </si>
  <si>
    <t>丰泽区</t>
  </si>
  <si>
    <t>7</t>
  </si>
  <si>
    <t>鲤城区</t>
  </si>
  <si>
    <t>8</t>
  </si>
  <si>
    <t>洛江区</t>
  </si>
  <si>
    <t>9</t>
  </si>
  <si>
    <t>泉港区</t>
  </si>
  <si>
    <t>10</t>
  </si>
  <si>
    <t>三明市</t>
  </si>
  <si>
    <t>梅列区</t>
  </si>
  <si>
    <t>11</t>
  </si>
  <si>
    <t>三元区</t>
  </si>
  <si>
    <t>12</t>
  </si>
  <si>
    <t>广东省</t>
  </si>
  <si>
    <t>潮州市</t>
  </si>
  <si>
    <t>潮安区</t>
  </si>
  <si>
    <t>13</t>
  </si>
  <si>
    <t>湘桥区</t>
  </si>
  <si>
    <t>14</t>
  </si>
  <si>
    <t>东莞市</t>
  </si>
  <si>
    <t>常平镇</t>
  </si>
  <si>
    <t>15</t>
  </si>
  <si>
    <t>16</t>
  </si>
  <si>
    <t>虎门镇</t>
  </si>
  <si>
    <t>17</t>
  </si>
  <si>
    <t>黄江镇</t>
  </si>
  <si>
    <t>18</t>
  </si>
  <si>
    <t>石碣镇</t>
  </si>
  <si>
    <t>19</t>
  </si>
  <si>
    <t>塘厦镇</t>
  </si>
  <si>
    <t>20</t>
  </si>
  <si>
    <t>长安镇</t>
  </si>
  <si>
    <t>21</t>
  </si>
  <si>
    <t>佛山市</t>
  </si>
  <si>
    <t>南海区</t>
  </si>
  <si>
    <t>22</t>
  </si>
  <si>
    <t>广州市</t>
  </si>
  <si>
    <t>白云区</t>
  </si>
  <si>
    <t>23</t>
  </si>
  <si>
    <t>番禺区</t>
  </si>
  <si>
    <t>24</t>
  </si>
  <si>
    <t>海珠区</t>
  </si>
  <si>
    <t>25</t>
  </si>
  <si>
    <t>花都区</t>
  </si>
  <si>
    <t>26</t>
  </si>
  <si>
    <t>黄埔区</t>
  </si>
  <si>
    <t>27</t>
  </si>
  <si>
    <t>萝岗区</t>
  </si>
  <si>
    <t>28</t>
  </si>
  <si>
    <t>惠州市</t>
  </si>
  <si>
    <t>博罗县</t>
  </si>
  <si>
    <t>29</t>
  </si>
  <si>
    <t>江门市</t>
  </si>
  <si>
    <t>江海区</t>
  </si>
  <si>
    <t>30</t>
  </si>
  <si>
    <t>新会区</t>
  </si>
  <si>
    <t>31</t>
  </si>
  <si>
    <t>汕头市</t>
  </si>
  <si>
    <t>金平区</t>
  </si>
  <si>
    <t>32</t>
  </si>
  <si>
    <t>深圳市</t>
  </si>
  <si>
    <t>宝安区</t>
  </si>
  <si>
    <t>33</t>
  </si>
  <si>
    <t>龙岗区</t>
  </si>
  <si>
    <t>34</t>
  </si>
  <si>
    <t>南山区</t>
  </si>
  <si>
    <t>35</t>
  </si>
  <si>
    <t>肇庆市</t>
  </si>
  <si>
    <t>鼎湖区</t>
  </si>
  <si>
    <t>36</t>
  </si>
  <si>
    <t>端州区</t>
  </si>
  <si>
    <t>37</t>
  </si>
  <si>
    <t>中山市</t>
  </si>
  <si>
    <t>38</t>
  </si>
  <si>
    <t>广西壮族自治区</t>
  </si>
  <si>
    <t>贺州市</t>
  </si>
  <si>
    <t>八步区</t>
  </si>
  <si>
    <t>39</t>
  </si>
  <si>
    <t>富川瑶族自治县</t>
  </si>
  <si>
    <t>40</t>
  </si>
  <si>
    <t>平桂区</t>
  </si>
  <si>
    <t>41</t>
  </si>
  <si>
    <t>昭平县</t>
  </si>
  <si>
    <t>42</t>
  </si>
  <si>
    <t>钟山县</t>
  </si>
  <si>
    <t>43</t>
  </si>
  <si>
    <t>来宾市</t>
  </si>
  <si>
    <t>合山市</t>
  </si>
  <si>
    <t>44</t>
  </si>
  <si>
    <t>金秀瑶族自治县</t>
  </si>
  <si>
    <t>45</t>
  </si>
  <si>
    <t>武宣县</t>
  </si>
  <si>
    <t>46</t>
  </si>
  <si>
    <t>象州县</t>
  </si>
  <si>
    <t>47</t>
  </si>
  <si>
    <t>忻城县</t>
  </si>
  <si>
    <t>48</t>
  </si>
  <si>
    <t>兴宾区</t>
  </si>
  <si>
    <t>49</t>
  </si>
  <si>
    <t>柳州市</t>
  </si>
  <si>
    <t>城中区</t>
  </si>
  <si>
    <t>50</t>
  </si>
  <si>
    <t>柳北区</t>
  </si>
  <si>
    <t>51</t>
  </si>
  <si>
    <t>柳江区</t>
  </si>
  <si>
    <t>52</t>
  </si>
  <si>
    <t>柳南区</t>
  </si>
  <si>
    <t>53</t>
  </si>
  <si>
    <t>鱼峰区</t>
  </si>
  <si>
    <t>54</t>
  </si>
  <si>
    <t>柳城县</t>
  </si>
  <si>
    <t>55</t>
  </si>
  <si>
    <t>鹿寨县</t>
  </si>
  <si>
    <t>56</t>
  </si>
  <si>
    <t>融安县</t>
  </si>
  <si>
    <t>57</t>
  </si>
  <si>
    <t>融水苗族自治县</t>
  </si>
  <si>
    <t>58</t>
  </si>
  <si>
    <t>三江侗族自治县</t>
  </si>
  <si>
    <t>59</t>
  </si>
  <si>
    <t>梧州市</t>
  </si>
  <si>
    <t>苍梧县</t>
  </si>
  <si>
    <t>60</t>
  </si>
  <si>
    <t>岑溪市</t>
  </si>
  <si>
    <t>61</t>
  </si>
  <si>
    <t>蝶山区</t>
  </si>
  <si>
    <t>62</t>
  </si>
  <si>
    <t>蒙山县</t>
  </si>
  <si>
    <t>63</t>
  </si>
  <si>
    <t>藤　县</t>
  </si>
  <si>
    <t>64</t>
  </si>
  <si>
    <t>万秀区</t>
  </si>
  <si>
    <t>65</t>
  </si>
  <si>
    <t>长洲区</t>
  </si>
  <si>
    <t>66</t>
  </si>
  <si>
    <t>海南省</t>
  </si>
  <si>
    <t>澄迈县</t>
  </si>
  <si>
    <t>华南26线-2小计</t>
  </si>
  <si>
    <t>华南24线-2</t>
  </si>
  <si>
    <t>贵港市</t>
  </si>
  <si>
    <t>港北区</t>
  </si>
  <si>
    <t>港南区</t>
  </si>
  <si>
    <t>桂平市</t>
  </si>
  <si>
    <t>平南县</t>
  </si>
  <si>
    <t>覃塘区</t>
  </si>
  <si>
    <t>南宁市</t>
  </si>
  <si>
    <t>宾阳县</t>
  </si>
  <si>
    <t>横　县</t>
  </si>
  <si>
    <t>江南区</t>
  </si>
  <si>
    <t>良庆区</t>
  </si>
  <si>
    <t>隆安县</t>
  </si>
  <si>
    <t>马山县</t>
  </si>
  <si>
    <t>青秀区</t>
  </si>
  <si>
    <t>上林县</t>
  </si>
  <si>
    <t>西乡塘区</t>
  </si>
  <si>
    <t>兴宁区</t>
  </si>
  <si>
    <t>邕宁区</t>
  </si>
  <si>
    <t>华南24线-2小计</t>
  </si>
  <si>
    <t>线路合计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</si>
  <si>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</si>
  <si>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</si>
  <si>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3、桂林外租仓地址为华南33线中投标厂商提供的地址</t>
  </si>
  <si>
    <t xml:space="preserve">    4、同一到货点大小车型的单价报价不得存在倒挂，否则直接依低价车型结算：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</si>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</sst>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_ * #,##0_ ;_ * \-#,##0_ ;_ * &quot;-&quot;??_ ;_ @_ "/>
    <numFmt numFmtId="179" formatCode="0_);[Red]\(0\)"/>
    <numFmt numFmtId="180" formatCode="#,##0_ "/>
    <numFmt numFmtId="181" formatCode="_ * #,##0.0000_ ;_ * \-#,##0.0000_ ;_ * &quot;-&quot;??_ ;_ @_ "/>
    <numFmt numFmtId="182" formatCode="0.0_ "/>
    <numFmt numFmtId="183" formatCode="0.00_);[Red]\(0.00\)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rgb="FFFF0000"/>
      <name val="微软雅黑"/>
      <charset val="134"/>
    </font>
    <font>
      <b/>
      <sz val="16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0"/>
    <xf numFmtId="0" fontId="0" fillId="0" borderId="0"/>
    <xf numFmtId="0" fontId="15" fillId="0" borderId="6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</cellStyleXfs>
  <cellXfs count="6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162" applyFont="1" applyFill="1">
      <alignment vertical="center"/>
    </xf>
    <xf numFmtId="0" fontId="3" fillId="2" borderId="0" xfId="162" applyFont="1" applyFill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8" fontId="1" fillId="2" borderId="0" xfId="10" applyNumberFormat="1" applyFont="1" applyFill="1">
      <alignment vertical="center"/>
    </xf>
    <xf numFmtId="0" fontId="5" fillId="2" borderId="0" xfId="103" applyFont="1" applyFill="1" applyAlignment="1">
      <alignment horizontal="center" vertical="center"/>
    </xf>
    <xf numFmtId="0" fontId="3" fillId="2" borderId="0" xfId="162" applyFont="1" applyFill="1" applyAlignment="1">
      <alignment horizontal="left"/>
    </xf>
    <xf numFmtId="0" fontId="3" fillId="2" borderId="0" xfId="162" applyFont="1" applyFill="1" applyAlignment="1">
      <alignment horizontal="center" vertical="center" wrapText="1"/>
    </xf>
    <xf numFmtId="0" fontId="3" fillId="2" borderId="0" xfId="162" applyFont="1" applyFill="1" applyAlignment="1">
      <alignment horizontal="justify" vertical="center" wrapText="1"/>
    </xf>
    <xf numFmtId="0" fontId="3" fillId="2" borderId="0" xfId="162" applyFont="1" applyFill="1" applyAlignment="1">
      <alignment horizontal="center" vertical="center"/>
    </xf>
    <xf numFmtId="178" fontId="2" fillId="2" borderId="0" xfId="133" applyNumberFormat="1" applyFont="1" applyFill="1" applyAlignment="1" applyProtection="1">
      <alignment horizontal="center" vertical="center"/>
    </xf>
    <xf numFmtId="176" fontId="3" fillId="2" borderId="0" xfId="162" applyNumberFormat="1" applyFont="1" applyFill="1" applyAlignment="1">
      <alignment horizontal="center" vertical="center"/>
    </xf>
    <xf numFmtId="0" fontId="3" fillId="3" borderId="0" xfId="103" applyFont="1" applyFill="1" applyProtection="1">
      <protection locked="0"/>
    </xf>
    <xf numFmtId="0" fontId="3" fillId="3" borderId="0" xfId="103" applyFont="1" applyFill="1" applyAlignment="1" applyProtection="1">
      <alignment horizontal="center"/>
      <protection locked="0"/>
    </xf>
    <xf numFmtId="31" fontId="3" fillId="3" borderId="0" xfId="162" applyNumberFormat="1" applyFont="1" applyFill="1" applyAlignment="1">
      <alignment horizontal="center" vertical="center"/>
    </xf>
    <xf numFmtId="178" fontId="2" fillId="3" borderId="0" xfId="133" applyNumberFormat="1" applyFont="1" applyFill="1" applyAlignment="1" applyProtection="1">
      <alignment horizontal="center" vertical="center"/>
    </xf>
    <xf numFmtId="176" fontId="2" fillId="3" borderId="0" xfId="0" applyNumberFormat="1" applyFont="1" applyFill="1" applyAlignment="1">
      <alignment horizontal="right" vertical="center"/>
    </xf>
    <xf numFmtId="0" fontId="3" fillId="2" borderId="0" xfId="103" applyFont="1" applyFill="1" applyAlignment="1">
      <alignment horizontal="left"/>
    </xf>
    <xf numFmtId="0" fontId="2" fillId="2" borderId="0" xfId="33" applyFont="1" applyFill="1" applyAlignment="1">
      <alignment horizontal="center"/>
    </xf>
    <xf numFmtId="0" fontId="2" fillId="2" borderId="0" xfId="33" applyFont="1" applyFill="1"/>
    <xf numFmtId="178" fontId="2" fillId="2" borderId="0" xfId="133" applyNumberFormat="1" applyFont="1" applyFill="1" applyAlignment="1" applyProtection="1">
      <alignment horizontal="center"/>
    </xf>
    <xf numFmtId="176" fontId="2" fillId="2" borderId="0" xfId="0" applyNumberFormat="1" applyFont="1" applyFill="1" applyAlignment="1">
      <alignment horizontal="right" vertical="center"/>
    </xf>
    <xf numFmtId="0" fontId="3" fillId="2" borderId="0" xfId="103" applyFont="1" applyFill="1" applyAlignment="1">
      <alignment horizontal="center"/>
    </xf>
    <xf numFmtId="0" fontId="3" fillId="2" borderId="0" xfId="103" applyFont="1" applyFill="1"/>
    <xf numFmtId="178" fontId="3" fillId="2" borderId="0" xfId="133" applyNumberFormat="1" applyFont="1" applyFill="1" applyAlignment="1" applyProtection="1">
      <alignment horizontal="center"/>
    </xf>
    <xf numFmtId="0" fontId="3" fillId="2" borderId="0" xfId="103" applyFont="1" applyFill="1" applyAlignment="1" applyProtection="1">
      <alignment vertical="center"/>
    </xf>
    <xf numFmtId="0" fontId="3" fillId="2" borderId="0" xfId="103" applyFont="1" applyFill="1" applyAlignment="1" applyProtection="1">
      <alignment horizontal="center" vertical="center"/>
    </xf>
    <xf numFmtId="0" fontId="3" fillId="2" borderId="0" xfId="103" applyFont="1" applyFill="1" applyAlignment="1">
      <alignment horizontal="left" vertical="center"/>
    </xf>
    <xf numFmtId="0" fontId="2" fillId="2" borderId="1" xfId="162" applyFont="1" applyFill="1" applyBorder="1" applyAlignment="1" applyProtection="1">
      <alignment horizontal="center" vertical="center" wrapText="1"/>
    </xf>
    <xf numFmtId="17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0" fontId="2" fillId="2" borderId="1" xfId="162" applyFont="1" applyFill="1" applyBorder="1" applyAlignment="1">
      <alignment horizontal="center" vertical="center"/>
    </xf>
    <xf numFmtId="0" fontId="2" fillId="2" borderId="1" xfId="162" applyFont="1" applyFill="1" applyBorder="1">
      <alignment vertical="center"/>
    </xf>
    <xf numFmtId="178" fontId="2" fillId="2" borderId="1" xfId="10" applyNumberFormat="1" applyFont="1" applyFill="1" applyBorder="1" applyAlignment="1">
      <alignment horizontal="center" vertical="center"/>
    </xf>
    <xf numFmtId="180" fontId="2" fillId="2" borderId="2" xfId="162" applyNumberFormat="1" applyFont="1" applyFill="1" applyBorder="1">
      <alignment vertical="center"/>
    </xf>
    <xf numFmtId="177" fontId="2" fillId="2" borderId="1" xfId="162" applyNumberFormat="1" applyFont="1" applyFill="1" applyBorder="1">
      <alignment vertical="center"/>
    </xf>
    <xf numFmtId="177" fontId="2" fillId="2" borderId="1" xfId="162" applyNumberFormat="1" applyFont="1" applyFill="1" applyBorder="1" applyAlignment="1">
      <alignment horizontal="center" vertical="center"/>
    </xf>
    <xf numFmtId="181" fontId="2" fillId="2" borderId="0" xfId="133" applyNumberFormat="1" applyFont="1" applyFill="1" applyProtection="1">
      <alignment vertical="center"/>
    </xf>
    <xf numFmtId="179" fontId="2" fillId="2" borderId="0" xfId="0" applyNumberFormat="1" applyFont="1" applyFill="1" applyAlignment="1">
      <alignment horizontal="right" vertical="center"/>
    </xf>
    <xf numFmtId="180" fontId="2" fillId="2" borderId="1" xfId="162" applyNumberFormat="1" applyFont="1" applyFill="1" applyBorder="1">
      <alignment vertical="center"/>
    </xf>
    <xf numFmtId="178" fontId="2" fillId="2" borderId="0" xfId="10" applyNumberFormat="1" applyFont="1" applyFill="1" applyProtection="1">
      <alignment vertical="center"/>
    </xf>
    <xf numFmtId="178" fontId="2" fillId="2" borderId="0" xfId="10" applyNumberFormat="1" applyFont="1" applyFill="1" applyAlignment="1">
      <alignment horizontal="right" vertical="center"/>
    </xf>
    <xf numFmtId="178" fontId="2" fillId="2" borderId="0" xfId="10" applyNumberFormat="1" applyFont="1" applyFill="1" applyAlignment="1" applyProtection="1">
      <alignment horizontal="center"/>
    </xf>
    <xf numFmtId="178" fontId="3" fillId="2" borderId="0" xfId="10" applyNumberFormat="1" applyFont="1" applyFill="1" applyAlignment="1" applyProtection="1">
      <alignment horizontal="center"/>
    </xf>
    <xf numFmtId="178" fontId="2" fillId="2" borderId="1" xfId="10" applyNumberFormat="1" applyFont="1" applyFill="1" applyBorder="1" applyAlignment="1" applyProtection="1">
      <alignment horizontal="center" vertical="center"/>
    </xf>
    <xf numFmtId="178" fontId="2" fillId="2" borderId="1" xfId="10" applyNumberFormat="1" applyFont="1" applyFill="1" applyBorder="1" applyAlignment="1" applyProtection="1">
      <alignment horizontal="center" vertical="center" wrapText="1"/>
    </xf>
    <xf numFmtId="178" fontId="2" fillId="2" borderId="2" xfId="10" applyNumberFormat="1" applyFont="1" applyFill="1" applyBorder="1">
      <alignment vertical="center"/>
    </xf>
    <xf numFmtId="182" fontId="2" fillId="2" borderId="2" xfId="10" applyNumberFormat="1" applyFont="1" applyFill="1" applyBorder="1">
      <alignment vertical="center"/>
    </xf>
    <xf numFmtId="182" fontId="2" fillId="3" borderId="1" xfId="10" applyNumberFormat="1" applyFont="1" applyFill="1" applyBorder="1">
      <alignment vertical="center"/>
    </xf>
    <xf numFmtId="178" fontId="2" fillId="3" borderId="1" xfId="10" applyNumberFormat="1" applyFont="1" applyFill="1" applyBorder="1">
      <alignment vertical="center"/>
    </xf>
    <xf numFmtId="180" fontId="1" fillId="2" borderId="0" xfId="162" applyNumberFormat="1" applyFont="1" applyFill="1">
      <alignment vertical="center"/>
    </xf>
    <xf numFmtId="183" fontId="2" fillId="2" borderId="1" xfId="162" applyNumberFormat="1" applyFont="1" applyFill="1" applyBorder="1" applyAlignment="1">
      <alignment horizontal="center" vertical="center" wrapText="1"/>
    </xf>
    <xf numFmtId="178" fontId="2" fillId="2" borderId="1" xfId="133" applyNumberFormat="1" applyFont="1" applyFill="1" applyBorder="1">
      <alignment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177" fontId="3" fillId="2" borderId="1" xfId="145" applyNumberFormat="1" applyFont="1" applyFill="1" applyBorder="1" applyAlignment="1" applyProtection="1">
      <alignment horizontal="center" vertical="center" wrapText="1"/>
    </xf>
    <xf numFmtId="178" fontId="3" fillId="2" borderId="1" xfId="1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8" fontId="2" fillId="2" borderId="1" xfId="10" applyNumberFormat="1" applyFont="1" applyFill="1" applyBorder="1">
      <alignment vertical="center"/>
    </xf>
    <xf numFmtId="182" fontId="2" fillId="2" borderId="1" xfId="10" applyNumberFormat="1" applyFont="1" applyFill="1" applyBorder="1">
      <alignment vertical="center"/>
    </xf>
    <xf numFmtId="178" fontId="4" fillId="2" borderId="0" xfId="10" applyNumberFormat="1" applyFont="1" applyFill="1">
      <alignment vertical="center"/>
    </xf>
    <xf numFmtId="178" fontId="3" fillId="4" borderId="1" xfId="133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3"/>
  <sheetViews>
    <sheetView tabSelected="1" zoomScale="70" zoomScaleNormal="70" workbookViewId="0">
      <pane xSplit="1" ySplit="11" topLeftCell="B85" activePane="bottomRight" state="frozen"/>
      <selection/>
      <selection pane="topRight"/>
      <selection pane="bottomLeft"/>
      <selection pane="bottomRight" activeCell="Z96" sqref="Z96:AA96"/>
    </sheetView>
  </sheetViews>
  <sheetFormatPr defaultColWidth="9" defaultRowHeight="16.5"/>
  <cols>
    <col min="1" max="1" width="6.125" style="1" customWidth="1"/>
    <col min="2" max="2" width="14.125" style="6" customWidth="1"/>
    <col min="3" max="3" width="7.75" style="1" customWidth="1"/>
    <col min="4" max="4" width="14.125" style="6" customWidth="1"/>
    <col min="5" max="5" width="9" style="6"/>
    <col min="6" max="6" width="13.75" style="6" customWidth="1"/>
    <col min="7" max="7" width="9.50833333333333" style="6" customWidth="1"/>
    <col min="8" max="8" width="5.625" style="1" customWidth="1"/>
    <col min="9" max="9" width="6.50833333333333" style="1" customWidth="1"/>
    <col min="10" max="10" width="6.125" style="1" customWidth="1"/>
    <col min="11" max="11" width="7.125" style="1" customWidth="1"/>
    <col min="12" max="12" width="5.75" style="1" customWidth="1"/>
    <col min="13" max="14" width="7.125" style="1" customWidth="1"/>
    <col min="15" max="16" width="8.75" style="1" customWidth="1"/>
    <col min="17" max="17" width="7.875" style="7" customWidth="1"/>
    <col min="18" max="19" width="6.875" style="7" customWidth="1"/>
    <col min="20" max="20" width="5.875" style="7" customWidth="1"/>
    <col min="21" max="23" width="7.875" style="7" customWidth="1"/>
    <col min="24" max="24" width="6.75" style="7" customWidth="1"/>
    <col min="25" max="25" width="7.875" style="7" customWidth="1"/>
    <col min="26" max="27" width="14.25" style="1" customWidth="1"/>
    <col min="28" max="16384" width="9" style="1"/>
  </cols>
  <sheetData>
    <row r="1" s="1" customFormat="1" ht="22.5" spans="1:2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="1" customFormat="1" spans="1:27">
      <c r="A2" s="9" t="s">
        <v>1</v>
      </c>
      <c r="B2" s="10"/>
      <c r="C2" s="11"/>
      <c r="D2" s="12"/>
      <c r="E2" s="12"/>
      <c r="F2" s="12"/>
      <c r="G2" s="13"/>
      <c r="H2" s="14"/>
      <c r="I2" s="14"/>
      <c r="J2" s="14"/>
      <c r="K2" s="14"/>
      <c r="L2" s="13"/>
      <c r="M2" s="13"/>
      <c r="N2" s="41"/>
      <c r="O2" s="41"/>
      <c r="P2" s="41"/>
      <c r="Q2" s="44"/>
      <c r="R2" s="44"/>
      <c r="S2" s="44"/>
      <c r="T2" s="44"/>
      <c r="U2" s="44"/>
      <c r="V2" s="44"/>
      <c r="W2" s="44"/>
      <c r="X2" s="44"/>
      <c r="Y2" s="44"/>
      <c r="Z2" s="41"/>
      <c r="AA2" s="41"/>
    </row>
    <row r="3" s="1" customFormat="1" spans="1:27">
      <c r="A3" s="15" t="s">
        <v>2</v>
      </c>
      <c r="B3" s="16"/>
      <c r="C3" s="15"/>
      <c r="D3" s="16"/>
      <c r="E3" s="16" t="s">
        <v>3</v>
      </c>
      <c r="F3" s="17"/>
      <c r="G3" s="18"/>
      <c r="H3" s="19"/>
      <c r="I3" s="19"/>
      <c r="J3" s="19"/>
      <c r="K3" s="19"/>
      <c r="L3" s="24"/>
      <c r="M3" s="24"/>
      <c r="N3" s="42"/>
      <c r="O3" s="42"/>
      <c r="P3" s="42"/>
      <c r="Q3" s="45"/>
      <c r="R3" s="45"/>
      <c r="S3" s="45"/>
      <c r="T3" s="45"/>
      <c r="U3" s="45"/>
      <c r="V3" s="45"/>
      <c r="W3" s="45"/>
      <c r="X3" s="45"/>
      <c r="Y3" s="45"/>
      <c r="Z3" s="42"/>
      <c r="AA3" s="42"/>
    </row>
    <row r="4" s="1" customFormat="1" spans="1:27">
      <c r="A4" s="20" t="s">
        <v>4</v>
      </c>
      <c r="B4" s="21"/>
      <c r="C4" s="22"/>
      <c r="D4" s="21"/>
      <c r="E4" s="21"/>
      <c r="F4" s="21"/>
      <c r="G4" s="23"/>
      <c r="H4" s="24"/>
      <c r="I4" s="24"/>
      <c r="J4" s="24"/>
      <c r="K4" s="24"/>
      <c r="L4" s="24"/>
      <c r="M4" s="24"/>
      <c r="N4" s="42"/>
      <c r="O4" s="42"/>
      <c r="P4" s="42"/>
      <c r="Q4" s="45"/>
      <c r="R4" s="45"/>
      <c r="S4" s="45"/>
      <c r="T4" s="45"/>
      <c r="U4" s="45"/>
      <c r="V4" s="45"/>
      <c r="W4" s="45"/>
      <c r="X4" s="45"/>
      <c r="Y4" s="45"/>
      <c r="Z4" s="42"/>
      <c r="AA4" s="42"/>
    </row>
    <row r="5" s="1" customFormat="1" ht="13.5" customHeight="1" spans="1:27">
      <c r="A5" s="20" t="s">
        <v>5</v>
      </c>
      <c r="B5" s="21"/>
      <c r="C5" s="22"/>
      <c r="D5" s="21"/>
      <c r="E5" s="21"/>
      <c r="F5" s="21"/>
      <c r="G5" s="23"/>
      <c r="H5" s="23"/>
      <c r="I5" s="23"/>
      <c r="J5" s="23"/>
      <c r="K5" s="23"/>
      <c r="L5" s="23"/>
      <c r="M5" s="23"/>
      <c r="N5" s="23"/>
      <c r="O5" s="23"/>
      <c r="P5" s="23"/>
      <c r="Q5" s="46"/>
      <c r="R5" s="46"/>
      <c r="S5" s="46"/>
      <c r="T5" s="46"/>
      <c r="U5" s="46"/>
      <c r="V5" s="46"/>
      <c r="W5" s="46"/>
      <c r="X5" s="46"/>
      <c r="Y5" s="46"/>
      <c r="Z5" s="23"/>
      <c r="AA5" s="23"/>
    </row>
    <row r="6" s="1" customFormat="1" spans="1:27">
      <c r="A6" s="20" t="s">
        <v>6</v>
      </c>
      <c r="B6" s="21"/>
      <c r="C6" s="22"/>
      <c r="D6" s="21"/>
      <c r="E6" s="21"/>
      <c r="F6" s="21"/>
      <c r="G6" s="23"/>
      <c r="H6" s="23"/>
      <c r="I6" s="23"/>
      <c r="J6" s="23"/>
      <c r="K6" s="23"/>
      <c r="L6" s="23"/>
      <c r="M6" s="23"/>
      <c r="N6" s="23"/>
      <c r="O6" s="23"/>
      <c r="P6" s="23"/>
      <c r="Q6" s="46"/>
      <c r="R6" s="46"/>
      <c r="S6" s="46"/>
      <c r="T6" s="46"/>
      <c r="U6" s="46"/>
      <c r="V6" s="46"/>
      <c r="W6" s="46"/>
      <c r="X6" s="46"/>
      <c r="Y6" s="46"/>
      <c r="Z6" s="23"/>
      <c r="AA6" s="23"/>
    </row>
    <row r="7" s="1" customFormat="1" spans="1:27">
      <c r="A7" s="20" t="s">
        <v>7</v>
      </c>
      <c r="B7" s="25"/>
      <c r="C7" s="26"/>
      <c r="D7" s="25"/>
      <c r="E7" s="25"/>
      <c r="F7" s="25"/>
      <c r="G7" s="27"/>
      <c r="H7" s="27"/>
      <c r="I7" s="27"/>
      <c r="J7" s="27"/>
      <c r="K7" s="27"/>
      <c r="L7" s="27"/>
      <c r="M7" s="27"/>
      <c r="N7" s="27"/>
      <c r="O7" s="27"/>
      <c r="P7" s="27"/>
      <c r="Q7" s="47"/>
      <c r="R7" s="47"/>
      <c r="S7" s="47"/>
      <c r="T7" s="47"/>
      <c r="U7" s="47"/>
      <c r="V7" s="47"/>
      <c r="W7" s="47"/>
      <c r="X7" s="47"/>
      <c r="Y7" s="47"/>
      <c r="Z7" s="27"/>
      <c r="AA7" s="27"/>
    </row>
    <row r="8" s="1" customFormat="1" spans="1:27">
      <c r="A8" s="28"/>
      <c r="B8" s="29"/>
      <c r="C8" s="28"/>
      <c r="D8" s="29"/>
      <c r="E8" s="29"/>
      <c r="F8" s="29"/>
      <c r="G8" s="29"/>
      <c r="H8" s="30"/>
      <c r="I8" s="27"/>
      <c r="J8" s="27"/>
      <c r="K8" s="27"/>
      <c r="L8" s="27"/>
      <c r="M8" s="27"/>
      <c r="N8" s="27"/>
      <c r="O8" s="27"/>
      <c r="P8" s="27"/>
      <c r="Q8" s="47"/>
      <c r="R8" s="47"/>
      <c r="S8" s="47"/>
      <c r="T8" s="47"/>
      <c r="U8" s="47"/>
      <c r="V8" s="47"/>
      <c r="W8" s="47"/>
      <c r="X8" s="47"/>
      <c r="Y8" s="47"/>
      <c r="Z8" s="27"/>
      <c r="AA8" s="54"/>
    </row>
    <row r="9" s="2" customFormat="1" customHeight="1" spans="1:27">
      <c r="A9" s="31" t="s">
        <v>8</v>
      </c>
      <c r="B9" s="31" t="s">
        <v>9</v>
      </c>
      <c r="C9" s="31" t="s">
        <v>10</v>
      </c>
      <c r="D9" s="31" t="s">
        <v>11</v>
      </c>
      <c r="E9" s="31" t="s">
        <v>12</v>
      </c>
      <c r="F9" s="31" t="s">
        <v>13</v>
      </c>
      <c r="G9" s="31" t="s">
        <v>14</v>
      </c>
      <c r="H9" s="32" t="s">
        <v>15</v>
      </c>
      <c r="I9" s="32"/>
      <c r="J9" s="32"/>
      <c r="K9" s="32"/>
      <c r="L9" s="32"/>
      <c r="M9" s="32"/>
      <c r="N9" s="32"/>
      <c r="O9" s="32"/>
      <c r="P9" s="32"/>
      <c r="Q9" s="48" t="s">
        <v>16</v>
      </c>
      <c r="R9" s="48"/>
      <c r="S9" s="48"/>
      <c r="T9" s="48"/>
      <c r="U9" s="48"/>
      <c r="V9" s="48"/>
      <c r="W9" s="48"/>
      <c r="X9" s="48"/>
      <c r="Y9" s="48"/>
      <c r="Z9" s="55" t="s">
        <v>17</v>
      </c>
      <c r="AA9" s="55"/>
    </row>
    <row r="10" s="2" customFormat="1" customHeight="1" spans="1:27">
      <c r="A10" s="31"/>
      <c r="B10" s="31"/>
      <c r="C10" s="31"/>
      <c r="D10" s="31"/>
      <c r="E10" s="31"/>
      <c r="F10" s="31"/>
      <c r="G10" s="31"/>
      <c r="H10" s="32" t="s">
        <v>18</v>
      </c>
      <c r="I10" s="32"/>
      <c r="J10" s="32"/>
      <c r="K10" s="32"/>
      <c r="L10" s="32" t="s">
        <v>19</v>
      </c>
      <c r="M10" s="32"/>
      <c r="N10" s="32"/>
      <c r="O10" s="32"/>
      <c r="P10" s="32"/>
      <c r="Q10" s="49" t="s">
        <v>20</v>
      </c>
      <c r="R10" s="49"/>
      <c r="S10" s="49"/>
      <c r="T10" s="49"/>
      <c r="U10" s="49" t="s">
        <v>21</v>
      </c>
      <c r="V10" s="49"/>
      <c r="W10" s="49"/>
      <c r="X10" s="49"/>
      <c r="Y10" s="49"/>
      <c r="Z10" s="55"/>
      <c r="AA10" s="55"/>
    </row>
    <row r="11" s="2" customFormat="1" customHeight="1" spans="1:27">
      <c r="A11" s="31"/>
      <c r="B11" s="31"/>
      <c r="C11" s="31"/>
      <c r="D11" s="31"/>
      <c r="E11" s="31"/>
      <c r="F11" s="31"/>
      <c r="G11" s="31"/>
      <c r="H11" s="33" t="s">
        <v>22</v>
      </c>
      <c r="I11" s="33" t="s">
        <v>23</v>
      </c>
      <c r="J11" s="33" t="s">
        <v>24</v>
      </c>
      <c r="K11" s="33" t="s">
        <v>25</v>
      </c>
      <c r="L11" s="33" t="s">
        <v>22</v>
      </c>
      <c r="M11" s="33" t="s">
        <v>23</v>
      </c>
      <c r="N11" s="33" t="s">
        <v>24</v>
      </c>
      <c r="O11" s="33" t="s">
        <v>25</v>
      </c>
      <c r="P11" s="33" t="s">
        <v>26</v>
      </c>
      <c r="Q11" s="48" t="s">
        <v>22</v>
      </c>
      <c r="R11" s="48" t="s">
        <v>23</v>
      </c>
      <c r="S11" s="48" t="s">
        <v>24</v>
      </c>
      <c r="T11" s="48" t="s">
        <v>25</v>
      </c>
      <c r="U11" s="48" t="s">
        <v>22</v>
      </c>
      <c r="V11" s="48" t="s">
        <v>23</v>
      </c>
      <c r="W11" s="48" t="s">
        <v>24</v>
      </c>
      <c r="X11" s="48" t="s">
        <v>25</v>
      </c>
      <c r="Y11" s="48" t="s">
        <v>26</v>
      </c>
      <c r="Z11" s="55" t="s">
        <v>27</v>
      </c>
      <c r="AA11" s="55" t="s">
        <v>28</v>
      </c>
    </row>
    <row r="12" s="3" customFormat="1" spans="1:27">
      <c r="A12" s="34" t="s">
        <v>29</v>
      </c>
      <c r="B12" s="35" t="s">
        <v>30</v>
      </c>
      <c r="C12" s="36" t="s">
        <v>31</v>
      </c>
      <c r="D12" s="35" t="s">
        <v>32</v>
      </c>
      <c r="E12" s="35" t="s">
        <v>33</v>
      </c>
      <c r="F12" s="35" t="s">
        <v>34</v>
      </c>
      <c r="G12" s="37">
        <v>1128.2</v>
      </c>
      <c r="H12" s="38"/>
      <c r="I12" s="38"/>
      <c r="J12" s="38"/>
      <c r="K12" s="38"/>
      <c r="L12" s="38"/>
      <c r="M12" s="38"/>
      <c r="N12" s="38"/>
      <c r="O12" s="38"/>
      <c r="P12" s="43">
        <v>30</v>
      </c>
      <c r="Q12" s="50"/>
      <c r="R12" s="50"/>
      <c r="S12" s="50"/>
      <c r="T12" s="51"/>
      <c r="U12" s="50"/>
      <c r="V12" s="50"/>
      <c r="W12" s="50"/>
      <c r="X12" s="51"/>
      <c r="Y12" s="52"/>
      <c r="Z12" s="56">
        <f>H12*Q12+I12*R12+J12*S12+K12*T12</f>
        <v>0</v>
      </c>
      <c r="AA12" s="56">
        <f>L12*U12+M12*V12+N12*W12+O12*X12+P12*Y12</f>
        <v>0</v>
      </c>
    </row>
    <row r="13" s="3" customFormat="1" spans="1:27">
      <c r="A13" s="34" t="s">
        <v>35</v>
      </c>
      <c r="B13" s="35" t="s">
        <v>30</v>
      </c>
      <c r="C13" s="39" t="s">
        <v>31</v>
      </c>
      <c r="D13" s="35" t="s">
        <v>32</v>
      </c>
      <c r="E13" s="40" t="s">
        <v>33</v>
      </c>
      <c r="F13" s="35" t="s">
        <v>36</v>
      </c>
      <c r="G13" s="37">
        <v>1130.7</v>
      </c>
      <c r="H13" s="38"/>
      <c r="I13" s="38"/>
      <c r="J13" s="38"/>
      <c r="K13" s="38"/>
      <c r="L13" s="38"/>
      <c r="M13" s="38"/>
      <c r="N13" s="38"/>
      <c r="O13" s="38"/>
      <c r="P13" s="43">
        <v>30</v>
      </c>
      <c r="Q13" s="50"/>
      <c r="R13" s="50"/>
      <c r="S13" s="50"/>
      <c r="T13" s="51"/>
      <c r="U13" s="50"/>
      <c r="V13" s="50"/>
      <c r="W13" s="50"/>
      <c r="X13" s="51"/>
      <c r="Y13" s="52"/>
      <c r="Z13" s="56">
        <f>H13*Q13+I13*R13+J13*S13+K13*T13</f>
        <v>0</v>
      </c>
      <c r="AA13" s="56">
        <f>L13*U13+M13*V13+N13*W13+O13*X13+P13*Y13</f>
        <v>0</v>
      </c>
    </row>
    <row r="14" s="3" customFormat="1" spans="1:27">
      <c r="A14" s="34" t="s">
        <v>37</v>
      </c>
      <c r="B14" s="35" t="s">
        <v>30</v>
      </c>
      <c r="C14" s="39" t="s">
        <v>31</v>
      </c>
      <c r="D14" s="35" t="s">
        <v>32</v>
      </c>
      <c r="E14" s="40" t="s">
        <v>33</v>
      </c>
      <c r="F14" s="35" t="s">
        <v>38</v>
      </c>
      <c r="G14" s="37">
        <v>1133.4</v>
      </c>
      <c r="H14" s="38"/>
      <c r="I14" s="38"/>
      <c r="J14" s="38"/>
      <c r="K14" s="38"/>
      <c r="L14" s="38"/>
      <c r="M14" s="38"/>
      <c r="N14" s="38"/>
      <c r="O14" s="38"/>
      <c r="P14" s="43">
        <v>30</v>
      </c>
      <c r="Q14" s="50"/>
      <c r="R14" s="50"/>
      <c r="S14" s="50"/>
      <c r="T14" s="51"/>
      <c r="U14" s="50"/>
      <c r="V14" s="50"/>
      <c r="W14" s="50"/>
      <c r="X14" s="51"/>
      <c r="Y14" s="52"/>
      <c r="Z14" s="56">
        <f>H14*Q14+I14*R14+J14*S14+K14*T14</f>
        <v>0</v>
      </c>
      <c r="AA14" s="56">
        <f>L14*U14+M14*V14+N14*W14+O14*X14+P14*Y14</f>
        <v>0</v>
      </c>
    </row>
    <row r="15" s="3" customFormat="1" spans="1:27">
      <c r="A15" s="34" t="s">
        <v>39</v>
      </c>
      <c r="B15" s="35" t="s">
        <v>30</v>
      </c>
      <c r="C15" s="39" t="s">
        <v>31</v>
      </c>
      <c r="D15" s="35" t="s">
        <v>32</v>
      </c>
      <c r="E15" s="40" t="s">
        <v>33</v>
      </c>
      <c r="F15" s="35" t="s">
        <v>40</v>
      </c>
      <c r="G15" s="37">
        <v>1141.8</v>
      </c>
      <c r="H15" s="38"/>
      <c r="I15" s="38"/>
      <c r="J15" s="38"/>
      <c r="K15" s="38"/>
      <c r="L15" s="38"/>
      <c r="M15" s="38"/>
      <c r="N15" s="38"/>
      <c r="O15" s="38"/>
      <c r="P15" s="43">
        <v>126.0516</v>
      </c>
      <c r="Q15" s="50"/>
      <c r="R15" s="50"/>
      <c r="S15" s="50"/>
      <c r="T15" s="51"/>
      <c r="U15" s="50"/>
      <c r="V15" s="50"/>
      <c r="W15" s="50"/>
      <c r="X15" s="51"/>
      <c r="Y15" s="52"/>
      <c r="Z15" s="56">
        <f>H15*Q15+I15*R15+J15*S15+K15*T15</f>
        <v>0</v>
      </c>
      <c r="AA15" s="56">
        <f>L15*U15+M15*V15+N15*W15+O15*X15+P15*Y15</f>
        <v>0</v>
      </c>
    </row>
    <row r="16" s="3" customFormat="1" spans="1:27">
      <c r="A16" s="34" t="s">
        <v>41</v>
      </c>
      <c r="B16" s="35" t="s">
        <v>30</v>
      </c>
      <c r="C16" s="39" t="s">
        <v>31</v>
      </c>
      <c r="D16" s="35" t="s">
        <v>32</v>
      </c>
      <c r="E16" s="40" t="s">
        <v>33</v>
      </c>
      <c r="F16" s="35" t="s">
        <v>42</v>
      </c>
      <c r="G16" s="37">
        <v>1132.2</v>
      </c>
      <c r="H16" s="38"/>
      <c r="I16" s="38"/>
      <c r="J16" s="38"/>
      <c r="K16" s="38"/>
      <c r="L16" s="38"/>
      <c r="M16" s="38"/>
      <c r="N16" s="38"/>
      <c r="O16" s="38"/>
      <c r="P16" s="43">
        <v>30</v>
      </c>
      <c r="Q16" s="50"/>
      <c r="R16" s="50"/>
      <c r="S16" s="50"/>
      <c r="T16" s="51"/>
      <c r="U16" s="50"/>
      <c r="V16" s="50"/>
      <c r="W16" s="50"/>
      <c r="X16" s="51"/>
      <c r="Y16" s="52"/>
      <c r="Z16" s="56">
        <f>H16*Q16+I16*R16+J16*S16+K16*T16</f>
        <v>0</v>
      </c>
      <c r="AA16" s="56">
        <f>L16*U16+M16*V16+N16*W16+O16*X16+P16*Y16</f>
        <v>0</v>
      </c>
    </row>
    <row r="17" s="3" customFormat="1" spans="1:27">
      <c r="A17" s="34" t="s">
        <v>43</v>
      </c>
      <c r="B17" s="35" t="s">
        <v>30</v>
      </c>
      <c r="C17" s="39" t="s">
        <v>31</v>
      </c>
      <c r="D17" s="35" t="s">
        <v>32</v>
      </c>
      <c r="E17" s="35" t="s">
        <v>44</v>
      </c>
      <c r="F17" s="35" t="s">
        <v>45</v>
      </c>
      <c r="G17" s="37">
        <v>1060.9</v>
      </c>
      <c r="H17" s="38"/>
      <c r="I17" s="38"/>
      <c r="J17" s="38"/>
      <c r="K17" s="38"/>
      <c r="L17" s="38"/>
      <c r="M17" s="38"/>
      <c r="N17" s="38"/>
      <c r="O17" s="38"/>
      <c r="P17" s="43">
        <v>30</v>
      </c>
      <c r="Q17" s="50"/>
      <c r="R17" s="50"/>
      <c r="S17" s="50"/>
      <c r="T17" s="51"/>
      <c r="U17" s="50"/>
      <c r="V17" s="50"/>
      <c r="W17" s="50"/>
      <c r="X17" s="51"/>
      <c r="Y17" s="52"/>
      <c r="Z17" s="56">
        <f t="shared" ref="Z17:Z48" si="0">H17*Q17+I17*R17+J17*S17+K17*T17</f>
        <v>0</v>
      </c>
      <c r="AA17" s="56">
        <f t="shared" ref="AA17:AA48" si="1">L17*U17+M17*V17+N17*W17+O17*X17+P17*Y17</f>
        <v>0</v>
      </c>
    </row>
    <row r="18" s="3" customFormat="1" spans="1:27">
      <c r="A18" s="34" t="s">
        <v>46</v>
      </c>
      <c r="B18" s="35" t="s">
        <v>30</v>
      </c>
      <c r="C18" s="39" t="s">
        <v>31</v>
      </c>
      <c r="D18" s="35" t="s">
        <v>32</v>
      </c>
      <c r="E18" s="40" t="s">
        <v>44</v>
      </c>
      <c r="F18" s="35" t="s">
        <v>47</v>
      </c>
      <c r="G18" s="37">
        <v>1058.9</v>
      </c>
      <c r="H18" s="38"/>
      <c r="I18" s="38"/>
      <c r="J18" s="38"/>
      <c r="K18" s="38"/>
      <c r="L18" s="38"/>
      <c r="M18" s="38"/>
      <c r="N18" s="38"/>
      <c r="O18" s="38"/>
      <c r="P18" s="43">
        <v>30</v>
      </c>
      <c r="Q18" s="50"/>
      <c r="R18" s="50"/>
      <c r="S18" s="50"/>
      <c r="T18" s="51"/>
      <c r="U18" s="50"/>
      <c r="V18" s="50"/>
      <c r="W18" s="50"/>
      <c r="X18" s="51"/>
      <c r="Y18" s="52"/>
      <c r="Z18" s="56">
        <f t="shared" si="0"/>
        <v>0</v>
      </c>
      <c r="AA18" s="56">
        <f t="shared" si="1"/>
        <v>0</v>
      </c>
    </row>
    <row r="19" s="3" customFormat="1" spans="1:27">
      <c r="A19" s="34" t="s">
        <v>48</v>
      </c>
      <c r="B19" s="35" t="s">
        <v>30</v>
      </c>
      <c r="C19" s="39" t="s">
        <v>31</v>
      </c>
      <c r="D19" s="35" t="s">
        <v>32</v>
      </c>
      <c r="E19" s="40" t="s">
        <v>44</v>
      </c>
      <c r="F19" s="35" t="s">
        <v>49</v>
      </c>
      <c r="G19" s="37">
        <v>1067.2</v>
      </c>
      <c r="H19" s="38"/>
      <c r="I19" s="38"/>
      <c r="J19" s="38"/>
      <c r="K19" s="38"/>
      <c r="L19" s="38"/>
      <c r="M19" s="38"/>
      <c r="N19" s="38"/>
      <c r="O19" s="38"/>
      <c r="P19" s="43">
        <v>30</v>
      </c>
      <c r="Q19" s="50"/>
      <c r="R19" s="50"/>
      <c r="S19" s="50"/>
      <c r="T19" s="51"/>
      <c r="U19" s="50"/>
      <c r="V19" s="50"/>
      <c r="W19" s="50"/>
      <c r="X19" s="51"/>
      <c r="Y19" s="52"/>
      <c r="Z19" s="56">
        <f t="shared" si="0"/>
        <v>0</v>
      </c>
      <c r="AA19" s="56">
        <f t="shared" si="1"/>
        <v>0</v>
      </c>
    </row>
    <row r="20" s="3" customFormat="1" spans="1:27">
      <c r="A20" s="34" t="s">
        <v>50</v>
      </c>
      <c r="B20" s="35" t="s">
        <v>30</v>
      </c>
      <c r="C20" s="39" t="s">
        <v>31</v>
      </c>
      <c r="D20" s="35" t="s">
        <v>32</v>
      </c>
      <c r="E20" s="40" t="s">
        <v>44</v>
      </c>
      <c r="F20" s="35" t="s">
        <v>51</v>
      </c>
      <c r="G20" s="37">
        <v>1095.9</v>
      </c>
      <c r="H20" s="38"/>
      <c r="I20" s="38"/>
      <c r="J20" s="38"/>
      <c r="K20" s="38"/>
      <c r="L20" s="38"/>
      <c r="M20" s="38"/>
      <c r="N20" s="38"/>
      <c r="O20" s="38"/>
      <c r="P20" s="43">
        <v>30</v>
      </c>
      <c r="Q20" s="50"/>
      <c r="R20" s="50"/>
      <c r="S20" s="50"/>
      <c r="T20" s="51"/>
      <c r="U20" s="50"/>
      <c r="V20" s="50"/>
      <c r="W20" s="50"/>
      <c r="X20" s="51"/>
      <c r="Y20" s="52"/>
      <c r="Z20" s="56">
        <f t="shared" si="0"/>
        <v>0</v>
      </c>
      <c r="AA20" s="56">
        <f t="shared" si="1"/>
        <v>0</v>
      </c>
    </row>
    <row r="21" s="3" customFormat="1" spans="1:27">
      <c r="A21" s="34" t="s">
        <v>52</v>
      </c>
      <c r="B21" s="35" t="s">
        <v>30</v>
      </c>
      <c r="C21" s="39" t="s">
        <v>31</v>
      </c>
      <c r="D21" s="35" t="s">
        <v>32</v>
      </c>
      <c r="E21" s="35" t="s">
        <v>53</v>
      </c>
      <c r="F21" s="35" t="s">
        <v>54</v>
      </c>
      <c r="G21" s="37">
        <v>909.2</v>
      </c>
      <c r="H21" s="38"/>
      <c r="I21" s="38"/>
      <c r="J21" s="38"/>
      <c r="K21" s="38"/>
      <c r="L21" s="38"/>
      <c r="M21" s="38"/>
      <c r="N21" s="38"/>
      <c r="O21" s="38"/>
      <c r="P21" s="43">
        <v>30</v>
      </c>
      <c r="Q21" s="50"/>
      <c r="R21" s="50"/>
      <c r="S21" s="50"/>
      <c r="T21" s="51"/>
      <c r="U21" s="50"/>
      <c r="V21" s="50"/>
      <c r="W21" s="50"/>
      <c r="X21" s="51"/>
      <c r="Y21" s="52"/>
      <c r="Z21" s="56">
        <f t="shared" si="0"/>
        <v>0</v>
      </c>
      <c r="AA21" s="56">
        <f t="shared" si="1"/>
        <v>0</v>
      </c>
    </row>
    <row r="22" s="3" customFormat="1" spans="1:27">
      <c r="A22" s="34" t="s">
        <v>55</v>
      </c>
      <c r="B22" s="35" t="s">
        <v>30</v>
      </c>
      <c r="C22" s="39" t="s">
        <v>31</v>
      </c>
      <c r="D22" s="35" t="s">
        <v>32</v>
      </c>
      <c r="E22" s="40" t="s">
        <v>53</v>
      </c>
      <c r="F22" s="35" t="s">
        <v>56</v>
      </c>
      <c r="G22" s="37">
        <v>909.6</v>
      </c>
      <c r="H22" s="38"/>
      <c r="I22" s="38"/>
      <c r="J22" s="38"/>
      <c r="K22" s="38"/>
      <c r="L22" s="38"/>
      <c r="M22" s="38"/>
      <c r="N22" s="38"/>
      <c r="O22" s="38"/>
      <c r="P22" s="43">
        <v>30</v>
      </c>
      <c r="Q22" s="50"/>
      <c r="R22" s="50"/>
      <c r="S22" s="50"/>
      <c r="T22" s="51"/>
      <c r="U22" s="50"/>
      <c r="V22" s="50"/>
      <c r="W22" s="50"/>
      <c r="X22" s="51"/>
      <c r="Y22" s="52"/>
      <c r="Z22" s="56">
        <f t="shared" si="0"/>
        <v>0</v>
      </c>
      <c r="AA22" s="56">
        <f t="shared" si="1"/>
        <v>0</v>
      </c>
    </row>
    <row r="23" s="3" customFormat="1" spans="1:27">
      <c r="A23" s="34" t="s">
        <v>57</v>
      </c>
      <c r="B23" s="35" t="s">
        <v>30</v>
      </c>
      <c r="C23" s="39" t="s">
        <v>31</v>
      </c>
      <c r="D23" s="35" t="s">
        <v>58</v>
      </c>
      <c r="E23" s="35" t="s">
        <v>59</v>
      </c>
      <c r="F23" s="35" t="s">
        <v>60</v>
      </c>
      <c r="G23" s="37">
        <v>844.1</v>
      </c>
      <c r="H23" s="38"/>
      <c r="I23" s="38"/>
      <c r="J23" s="38"/>
      <c r="K23" s="38"/>
      <c r="L23" s="38"/>
      <c r="M23" s="38"/>
      <c r="N23" s="38"/>
      <c r="O23" s="43">
        <v>18</v>
      </c>
      <c r="P23" s="43">
        <v>30</v>
      </c>
      <c r="Q23" s="50"/>
      <c r="R23" s="50"/>
      <c r="S23" s="50"/>
      <c r="T23" s="51"/>
      <c r="U23" s="50"/>
      <c r="V23" s="50"/>
      <c r="W23" s="50"/>
      <c r="X23" s="52"/>
      <c r="Y23" s="52"/>
      <c r="Z23" s="56">
        <f t="shared" si="0"/>
        <v>0</v>
      </c>
      <c r="AA23" s="56">
        <f t="shared" si="1"/>
        <v>0</v>
      </c>
    </row>
    <row r="24" s="3" customFormat="1" spans="1:27">
      <c r="A24" s="34" t="s">
        <v>61</v>
      </c>
      <c r="B24" s="35" t="s">
        <v>30</v>
      </c>
      <c r="C24" s="39" t="s">
        <v>31</v>
      </c>
      <c r="D24" s="40" t="s">
        <v>58</v>
      </c>
      <c r="E24" s="40" t="s">
        <v>59</v>
      </c>
      <c r="F24" s="35" t="s">
        <v>62</v>
      </c>
      <c r="G24" s="37">
        <v>834.1</v>
      </c>
      <c r="H24" s="38"/>
      <c r="I24" s="38"/>
      <c r="J24" s="38"/>
      <c r="K24" s="38"/>
      <c r="L24" s="38"/>
      <c r="M24" s="38"/>
      <c r="N24" s="38"/>
      <c r="O24" s="43">
        <v>18</v>
      </c>
      <c r="P24" s="43">
        <v>30</v>
      </c>
      <c r="Q24" s="50"/>
      <c r="R24" s="50"/>
      <c r="S24" s="50"/>
      <c r="T24" s="51"/>
      <c r="U24" s="50"/>
      <c r="V24" s="50"/>
      <c r="W24" s="50"/>
      <c r="X24" s="52"/>
      <c r="Y24" s="52"/>
      <c r="Z24" s="56">
        <f t="shared" si="0"/>
        <v>0</v>
      </c>
      <c r="AA24" s="56">
        <f t="shared" si="1"/>
        <v>0</v>
      </c>
    </row>
    <row r="25" s="3" customFormat="1" spans="1:27">
      <c r="A25" s="34" t="s">
        <v>63</v>
      </c>
      <c r="B25" s="35" t="s">
        <v>30</v>
      </c>
      <c r="C25" s="39" t="s">
        <v>31</v>
      </c>
      <c r="D25" s="40" t="s">
        <v>58</v>
      </c>
      <c r="E25" s="35" t="s">
        <v>64</v>
      </c>
      <c r="F25" s="35" t="s">
        <v>65</v>
      </c>
      <c r="G25" s="37">
        <v>545</v>
      </c>
      <c r="H25" s="38"/>
      <c r="I25" s="38"/>
      <c r="J25" s="38"/>
      <c r="K25" s="38"/>
      <c r="L25" s="38"/>
      <c r="M25" s="38"/>
      <c r="N25" s="38"/>
      <c r="O25" s="43">
        <v>18</v>
      </c>
      <c r="P25" s="43">
        <v>30</v>
      </c>
      <c r="Q25" s="50"/>
      <c r="R25" s="50"/>
      <c r="S25" s="50"/>
      <c r="T25" s="51"/>
      <c r="U25" s="50"/>
      <c r="V25" s="50"/>
      <c r="W25" s="50"/>
      <c r="X25" s="52"/>
      <c r="Y25" s="52"/>
      <c r="Z25" s="56">
        <f t="shared" si="0"/>
        <v>0</v>
      </c>
      <c r="AA25" s="56">
        <f t="shared" si="1"/>
        <v>0</v>
      </c>
    </row>
    <row r="26" s="3" customFormat="1" spans="1:27">
      <c r="A26" s="34" t="s">
        <v>66</v>
      </c>
      <c r="B26" s="35" t="s">
        <v>30</v>
      </c>
      <c r="C26" s="39" t="s">
        <v>31</v>
      </c>
      <c r="D26" s="40" t="s">
        <v>58</v>
      </c>
      <c r="E26" s="40" t="s">
        <v>64</v>
      </c>
      <c r="F26" s="35" t="s">
        <v>64</v>
      </c>
      <c r="G26" s="37">
        <v>517.5</v>
      </c>
      <c r="H26" s="38"/>
      <c r="I26" s="38"/>
      <c r="J26" s="38"/>
      <c r="K26" s="38"/>
      <c r="L26" s="38"/>
      <c r="M26" s="38"/>
      <c r="N26" s="38"/>
      <c r="O26" s="43">
        <v>18</v>
      </c>
      <c r="P26" s="43">
        <v>30</v>
      </c>
      <c r="Q26" s="50"/>
      <c r="R26" s="50"/>
      <c r="S26" s="50"/>
      <c r="T26" s="51"/>
      <c r="U26" s="50"/>
      <c r="V26" s="50"/>
      <c r="W26" s="50"/>
      <c r="X26" s="52"/>
      <c r="Y26" s="52"/>
      <c r="Z26" s="56">
        <f t="shared" si="0"/>
        <v>0</v>
      </c>
      <c r="AA26" s="56">
        <f t="shared" si="1"/>
        <v>0</v>
      </c>
    </row>
    <row r="27" s="3" customFormat="1" spans="1:27">
      <c r="A27" s="34" t="s">
        <v>67</v>
      </c>
      <c r="B27" s="35" t="s">
        <v>30</v>
      </c>
      <c r="C27" s="39" t="s">
        <v>31</v>
      </c>
      <c r="D27" s="40" t="s">
        <v>58</v>
      </c>
      <c r="E27" s="40" t="s">
        <v>64</v>
      </c>
      <c r="F27" s="35" t="s">
        <v>68</v>
      </c>
      <c r="G27" s="37">
        <v>528.2</v>
      </c>
      <c r="H27" s="38"/>
      <c r="I27" s="38"/>
      <c r="J27" s="38"/>
      <c r="K27" s="38"/>
      <c r="L27" s="38"/>
      <c r="M27" s="38"/>
      <c r="N27" s="38"/>
      <c r="O27" s="43">
        <v>18</v>
      </c>
      <c r="P27" s="43">
        <v>30</v>
      </c>
      <c r="Q27" s="50"/>
      <c r="R27" s="50"/>
      <c r="S27" s="50"/>
      <c r="T27" s="51"/>
      <c r="U27" s="50"/>
      <c r="V27" s="50"/>
      <c r="W27" s="50"/>
      <c r="X27" s="52"/>
      <c r="Y27" s="52"/>
      <c r="Z27" s="56">
        <f t="shared" si="0"/>
        <v>0</v>
      </c>
      <c r="AA27" s="56">
        <f t="shared" si="1"/>
        <v>0</v>
      </c>
    </row>
    <row r="28" s="3" customFormat="1" spans="1:27">
      <c r="A28" s="34" t="s">
        <v>69</v>
      </c>
      <c r="B28" s="35" t="s">
        <v>30</v>
      </c>
      <c r="C28" s="39" t="s">
        <v>31</v>
      </c>
      <c r="D28" s="40" t="s">
        <v>58</v>
      </c>
      <c r="E28" s="40" t="s">
        <v>64</v>
      </c>
      <c r="F28" s="35" t="s">
        <v>70</v>
      </c>
      <c r="G28" s="37">
        <v>547.2</v>
      </c>
      <c r="H28" s="38"/>
      <c r="I28" s="38"/>
      <c r="J28" s="38"/>
      <c r="K28" s="38"/>
      <c r="L28" s="38"/>
      <c r="M28" s="38"/>
      <c r="N28" s="38"/>
      <c r="O28" s="43">
        <v>18</v>
      </c>
      <c r="P28" s="43">
        <v>30</v>
      </c>
      <c r="Q28" s="50"/>
      <c r="R28" s="50"/>
      <c r="S28" s="50"/>
      <c r="T28" s="51"/>
      <c r="U28" s="50"/>
      <c r="V28" s="50"/>
      <c r="W28" s="50"/>
      <c r="X28" s="52"/>
      <c r="Y28" s="52"/>
      <c r="Z28" s="56">
        <f t="shared" si="0"/>
        <v>0</v>
      </c>
      <c r="AA28" s="56">
        <f t="shared" si="1"/>
        <v>0</v>
      </c>
    </row>
    <row r="29" s="3" customFormat="1" spans="1:27">
      <c r="A29" s="34" t="s">
        <v>71</v>
      </c>
      <c r="B29" s="35" t="s">
        <v>30</v>
      </c>
      <c r="C29" s="39" t="s">
        <v>31</v>
      </c>
      <c r="D29" s="40" t="s">
        <v>58</v>
      </c>
      <c r="E29" s="40" t="s">
        <v>64</v>
      </c>
      <c r="F29" s="35" t="s">
        <v>72</v>
      </c>
      <c r="G29" s="37">
        <v>519.9</v>
      </c>
      <c r="H29" s="38"/>
      <c r="I29" s="38"/>
      <c r="J29" s="38"/>
      <c r="K29" s="38"/>
      <c r="L29" s="38"/>
      <c r="M29" s="38"/>
      <c r="N29" s="38"/>
      <c r="O29" s="43">
        <v>18</v>
      </c>
      <c r="P29" s="43">
        <v>30</v>
      </c>
      <c r="Q29" s="50"/>
      <c r="R29" s="50"/>
      <c r="S29" s="50"/>
      <c r="T29" s="51"/>
      <c r="U29" s="50"/>
      <c r="V29" s="50"/>
      <c r="W29" s="50"/>
      <c r="X29" s="52"/>
      <c r="Y29" s="52"/>
      <c r="Z29" s="56">
        <f t="shared" si="0"/>
        <v>0</v>
      </c>
      <c r="AA29" s="56">
        <f t="shared" si="1"/>
        <v>0</v>
      </c>
    </row>
    <row r="30" s="3" customFormat="1" spans="1:27">
      <c r="A30" s="34" t="s">
        <v>73</v>
      </c>
      <c r="B30" s="35" t="s">
        <v>30</v>
      </c>
      <c r="C30" s="39" t="s">
        <v>31</v>
      </c>
      <c r="D30" s="40" t="s">
        <v>58</v>
      </c>
      <c r="E30" s="40" t="s">
        <v>64</v>
      </c>
      <c r="F30" s="35" t="s">
        <v>74</v>
      </c>
      <c r="G30" s="37">
        <v>562.2</v>
      </c>
      <c r="H30" s="38"/>
      <c r="I30" s="38"/>
      <c r="J30" s="38"/>
      <c r="K30" s="38"/>
      <c r="L30" s="38"/>
      <c r="M30" s="38"/>
      <c r="N30" s="38"/>
      <c r="O30" s="43">
        <v>18</v>
      </c>
      <c r="P30" s="43">
        <v>30</v>
      </c>
      <c r="Q30" s="50"/>
      <c r="R30" s="50"/>
      <c r="S30" s="50"/>
      <c r="T30" s="51"/>
      <c r="U30" s="50"/>
      <c r="V30" s="50"/>
      <c r="W30" s="50"/>
      <c r="X30" s="52"/>
      <c r="Y30" s="52"/>
      <c r="Z30" s="56">
        <f t="shared" si="0"/>
        <v>0</v>
      </c>
      <c r="AA30" s="56">
        <f t="shared" si="1"/>
        <v>0</v>
      </c>
    </row>
    <row r="31" s="3" customFormat="1" spans="1:27">
      <c r="A31" s="34" t="s">
        <v>75</v>
      </c>
      <c r="B31" s="35" t="s">
        <v>30</v>
      </c>
      <c r="C31" s="39" t="s">
        <v>31</v>
      </c>
      <c r="D31" s="40" t="s">
        <v>58</v>
      </c>
      <c r="E31" s="40" t="s">
        <v>64</v>
      </c>
      <c r="F31" s="35" t="s">
        <v>76</v>
      </c>
      <c r="G31" s="37">
        <v>542.4</v>
      </c>
      <c r="H31" s="38"/>
      <c r="I31" s="38"/>
      <c r="J31" s="38"/>
      <c r="K31" s="38"/>
      <c r="L31" s="38"/>
      <c r="M31" s="38"/>
      <c r="N31" s="38"/>
      <c r="O31" s="43">
        <v>18</v>
      </c>
      <c r="P31" s="43">
        <v>30</v>
      </c>
      <c r="Q31" s="50"/>
      <c r="R31" s="50"/>
      <c r="S31" s="50"/>
      <c r="T31" s="51"/>
      <c r="U31" s="50"/>
      <c r="V31" s="50"/>
      <c r="W31" s="50"/>
      <c r="X31" s="52"/>
      <c r="Y31" s="52"/>
      <c r="Z31" s="56">
        <f t="shared" si="0"/>
        <v>0</v>
      </c>
      <c r="AA31" s="56">
        <f t="shared" si="1"/>
        <v>0</v>
      </c>
    </row>
    <row r="32" s="3" customFormat="1" spans="1:27">
      <c r="A32" s="34" t="s">
        <v>77</v>
      </c>
      <c r="B32" s="35" t="s">
        <v>30</v>
      </c>
      <c r="C32" s="39" t="s">
        <v>31</v>
      </c>
      <c r="D32" s="40" t="s">
        <v>58</v>
      </c>
      <c r="E32" s="35" t="s">
        <v>78</v>
      </c>
      <c r="F32" s="35" t="s">
        <v>79</v>
      </c>
      <c r="G32" s="37">
        <v>455.3</v>
      </c>
      <c r="H32" s="38"/>
      <c r="I32" s="38"/>
      <c r="J32" s="38"/>
      <c r="K32" s="38"/>
      <c r="L32" s="38"/>
      <c r="M32" s="38"/>
      <c r="N32" s="38"/>
      <c r="O32" s="43">
        <v>18</v>
      </c>
      <c r="P32" s="43">
        <v>30</v>
      </c>
      <c r="Q32" s="50"/>
      <c r="R32" s="50"/>
      <c r="S32" s="50"/>
      <c r="T32" s="51"/>
      <c r="U32" s="50"/>
      <c r="V32" s="50"/>
      <c r="W32" s="50"/>
      <c r="X32" s="52"/>
      <c r="Y32" s="52"/>
      <c r="Z32" s="56">
        <f t="shared" si="0"/>
        <v>0</v>
      </c>
      <c r="AA32" s="56">
        <f t="shared" si="1"/>
        <v>0</v>
      </c>
    </row>
    <row r="33" s="3" customFormat="1" spans="1:27">
      <c r="A33" s="34" t="s">
        <v>80</v>
      </c>
      <c r="B33" s="35" t="s">
        <v>30</v>
      </c>
      <c r="C33" s="39" t="s">
        <v>31</v>
      </c>
      <c r="D33" s="40" t="s">
        <v>58</v>
      </c>
      <c r="E33" s="35" t="s">
        <v>81</v>
      </c>
      <c r="F33" s="35" t="s">
        <v>82</v>
      </c>
      <c r="G33" s="37">
        <v>460.7</v>
      </c>
      <c r="H33" s="38"/>
      <c r="I33" s="38"/>
      <c r="J33" s="38"/>
      <c r="K33" s="38"/>
      <c r="L33" s="38"/>
      <c r="M33" s="38"/>
      <c r="N33" s="38"/>
      <c r="O33" s="43">
        <v>18</v>
      </c>
      <c r="P33" s="43">
        <v>30</v>
      </c>
      <c r="Q33" s="50"/>
      <c r="R33" s="50"/>
      <c r="S33" s="50"/>
      <c r="T33" s="51"/>
      <c r="U33" s="50"/>
      <c r="V33" s="50"/>
      <c r="W33" s="50"/>
      <c r="X33" s="52"/>
      <c r="Y33" s="52"/>
      <c r="Z33" s="56">
        <f t="shared" si="0"/>
        <v>0</v>
      </c>
      <c r="AA33" s="56">
        <f t="shared" si="1"/>
        <v>0</v>
      </c>
    </row>
    <row r="34" s="3" customFormat="1" spans="1:27">
      <c r="A34" s="34" t="s">
        <v>83</v>
      </c>
      <c r="B34" s="35" t="s">
        <v>30</v>
      </c>
      <c r="C34" s="39" t="s">
        <v>31</v>
      </c>
      <c r="D34" s="40" t="s">
        <v>58</v>
      </c>
      <c r="E34" s="40" t="s">
        <v>81</v>
      </c>
      <c r="F34" s="35" t="s">
        <v>84</v>
      </c>
      <c r="G34" s="37">
        <v>485.1</v>
      </c>
      <c r="H34" s="38"/>
      <c r="I34" s="38"/>
      <c r="J34" s="38"/>
      <c r="K34" s="38"/>
      <c r="L34" s="38"/>
      <c r="M34" s="38"/>
      <c r="N34" s="38"/>
      <c r="O34" s="43">
        <v>18</v>
      </c>
      <c r="P34" s="43">
        <v>30</v>
      </c>
      <c r="Q34" s="50"/>
      <c r="R34" s="50"/>
      <c r="S34" s="50"/>
      <c r="T34" s="51"/>
      <c r="U34" s="50"/>
      <c r="V34" s="50"/>
      <c r="W34" s="50"/>
      <c r="X34" s="52"/>
      <c r="Y34" s="52"/>
      <c r="Z34" s="56">
        <f t="shared" si="0"/>
        <v>0</v>
      </c>
      <c r="AA34" s="56">
        <f t="shared" si="1"/>
        <v>0</v>
      </c>
    </row>
    <row r="35" s="3" customFormat="1" spans="1:27">
      <c r="A35" s="34" t="s">
        <v>85</v>
      </c>
      <c r="B35" s="35" t="s">
        <v>30</v>
      </c>
      <c r="C35" s="39" t="s">
        <v>31</v>
      </c>
      <c r="D35" s="40" t="s">
        <v>58</v>
      </c>
      <c r="E35" s="40" t="s">
        <v>81</v>
      </c>
      <c r="F35" s="35" t="s">
        <v>86</v>
      </c>
      <c r="G35" s="37">
        <v>469.2</v>
      </c>
      <c r="H35" s="38"/>
      <c r="I35" s="38"/>
      <c r="J35" s="38"/>
      <c r="K35" s="38"/>
      <c r="L35" s="38"/>
      <c r="M35" s="38"/>
      <c r="N35" s="38"/>
      <c r="O35" s="43">
        <v>18</v>
      </c>
      <c r="P35" s="43">
        <v>30</v>
      </c>
      <c r="Q35" s="50"/>
      <c r="R35" s="50"/>
      <c r="S35" s="50"/>
      <c r="T35" s="51"/>
      <c r="U35" s="50"/>
      <c r="V35" s="50"/>
      <c r="W35" s="50"/>
      <c r="X35" s="52"/>
      <c r="Y35" s="52"/>
      <c r="Z35" s="56">
        <f t="shared" si="0"/>
        <v>0</v>
      </c>
      <c r="AA35" s="56">
        <f t="shared" si="1"/>
        <v>0</v>
      </c>
    </row>
    <row r="36" s="3" customFormat="1" spans="1:27">
      <c r="A36" s="34" t="s">
        <v>87</v>
      </c>
      <c r="B36" s="35" t="s">
        <v>30</v>
      </c>
      <c r="C36" s="39" t="s">
        <v>31</v>
      </c>
      <c r="D36" s="40" t="s">
        <v>58</v>
      </c>
      <c r="E36" s="40" t="s">
        <v>81</v>
      </c>
      <c r="F36" s="35" t="s">
        <v>88</v>
      </c>
      <c r="G36" s="37">
        <v>451</v>
      </c>
      <c r="H36" s="38"/>
      <c r="I36" s="38"/>
      <c r="J36" s="38"/>
      <c r="K36" s="38"/>
      <c r="L36" s="38"/>
      <c r="M36" s="38"/>
      <c r="N36" s="38"/>
      <c r="O36" s="43">
        <v>18</v>
      </c>
      <c r="P36" s="43">
        <v>30</v>
      </c>
      <c r="Q36" s="50"/>
      <c r="R36" s="50"/>
      <c r="S36" s="50"/>
      <c r="T36" s="51"/>
      <c r="U36" s="50"/>
      <c r="V36" s="50"/>
      <c r="W36" s="50"/>
      <c r="X36" s="52"/>
      <c r="Y36" s="52"/>
      <c r="Z36" s="56">
        <f t="shared" si="0"/>
        <v>0</v>
      </c>
      <c r="AA36" s="56">
        <f t="shared" si="1"/>
        <v>0</v>
      </c>
    </row>
    <row r="37" s="3" customFormat="1" spans="1:27">
      <c r="A37" s="34" t="s">
        <v>89</v>
      </c>
      <c r="B37" s="35" t="s">
        <v>30</v>
      </c>
      <c r="C37" s="39" t="s">
        <v>31</v>
      </c>
      <c r="D37" s="40" t="s">
        <v>58</v>
      </c>
      <c r="E37" s="40" t="s">
        <v>81</v>
      </c>
      <c r="F37" s="35" t="s">
        <v>90</v>
      </c>
      <c r="G37" s="37">
        <v>480.5</v>
      </c>
      <c r="H37" s="38"/>
      <c r="I37" s="38"/>
      <c r="J37" s="38"/>
      <c r="K37" s="38"/>
      <c r="L37" s="38"/>
      <c r="M37" s="38"/>
      <c r="N37" s="38"/>
      <c r="O37" s="43">
        <v>18</v>
      </c>
      <c r="P37" s="43">
        <v>345.8355</v>
      </c>
      <c r="Q37" s="50"/>
      <c r="R37" s="50"/>
      <c r="S37" s="50"/>
      <c r="T37" s="51"/>
      <c r="U37" s="50"/>
      <c r="V37" s="50"/>
      <c r="W37" s="50"/>
      <c r="X37" s="52"/>
      <c r="Y37" s="52"/>
      <c r="Z37" s="56">
        <f t="shared" si="0"/>
        <v>0</v>
      </c>
      <c r="AA37" s="56">
        <f t="shared" si="1"/>
        <v>0</v>
      </c>
    </row>
    <row r="38" s="3" customFormat="1" spans="1:27">
      <c r="A38" s="34" t="s">
        <v>91</v>
      </c>
      <c r="B38" s="35" t="s">
        <v>30</v>
      </c>
      <c r="C38" s="39" t="s">
        <v>31</v>
      </c>
      <c r="D38" s="40" t="s">
        <v>58</v>
      </c>
      <c r="E38" s="40" t="s">
        <v>81</v>
      </c>
      <c r="F38" s="35" t="s">
        <v>92</v>
      </c>
      <c r="G38" s="37">
        <v>480.5</v>
      </c>
      <c r="H38" s="38"/>
      <c r="I38" s="38"/>
      <c r="J38" s="38"/>
      <c r="K38" s="38"/>
      <c r="L38" s="38"/>
      <c r="M38" s="38"/>
      <c r="N38" s="38"/>
      <c r="O38" s="43">
        <v>18</v>
      </c>
      <c r="P38" s="43">
        <v>30</v>
      </c>
      <c r="Q38" s="50"/>
      <c r="R38" s="50"/>
      <c r="S38" s="50"/>
      <c r="T38" s="51"/>
      <c r="U38" s="50"/>
      <c r="V38" s="50"/>
      <c r="W38" s="50"/>
      <c r="X38" s="52"/>
      <c r="Y38" s="52"/>
      <c r="Z38" s="56">
        <f t="shared" si="0"/>
        <v>0</v>
      </c>
      <c r="AA38" s="56">
        <f t="shared" si="1"/>
        <v>0</v>
      </c>
    </row>
    <row r="39" s="3" customFormat="1" spans="1:27">
      <c r="A39" s="34" t="s">
        <v>93</v>
      </c>
      <c r="B39" s="35" t="s">
        <v>30</v>
      </c>
      <c r="C39" s="39" t="s">
        <v>31</v>
      </c>
      <c r="D39" s="40" t="s">
        <v>58</v>
      </c>
      <c r="E39" s="35" t="s">
        <v>94</v>
      </c>
      <c r="F39" s="35" t="s">
        <v>95</v>
      </c>
      <c r="G39" s="37">
        <v>565</v>
      </c>
      <c r="H39" s="38"/>
      <c r="I39" s="38"/>
      <c r="J39" s="38"/>
      <c r="K39" s="38"/>
      <c r="L39" s="38"/>
      <c r="M39" s="38"/>
      <c r="N39" s="38"/>
      <c r="O39" s="43">
        <v>18</v>
      </c>
      <c r="P39" s="43">
        <v>30</v>
      </c>
      <c r="Q39" s="50"/>
      <c r="R39" s="50"/>
      <c r="S39" s="50"/>
      <c r="T39" s="51"/>
      <c r="U39" s="50"/>
      <c r="V39" s="50"/>
      <c r="W39" s="50"/>
      <c r="X39" s="52"/>
      <c r="Y39" s="52"/>
      <c r="Z39" s="56">
        <f t="shared" si="0"/>
        <v>0</v>
      </c>
      <c r="AA39" s="56">
        <f t="shared" si="1"/>
        <v>0</v>
      </c>
    </row>
    <row r="40" s="3" customFormat="1" spans="1:27">
      <c r="A40" s="34" t="s">
        <v>96</v>
      </c>
      <c r="B40" s="35" t="s">
        <v>30</v>
      </c>
      <c r="C40" s="39" t="s">
        <v>31</v>
      </c>
      <c r="D40" s="40" t="s">
        <v>58</v>
      </c>
      <c r="E40" s="35" t="s">
        <v>97</v>
      </c>
      <c r="F40" s="35" t="s">
        <v>98</v>
      </c>
      <c r="G40" s="37">
        <v>502.9</v>
      </c>
      <c r="H40" s="38"/>
      <c r="I40" s="38"/>
      <c r="J40" s="38"/>
      <c r="K40" s="38"/>
      <c r="L40" s="38"/>
      <c r="M40" s="38"/>
      <c r="N40" s="38"/>
      <c r="O40" s="43">
        <v>18</v>
      </c>
      <c r="P40" s="43">
        <v>30</v>
      </c>
      <c r="Q40" s="50"/>
      <c r="R40" s="50"/>
      <c r="S40" s="50"/>
      <c r="T40" s="51"/>
      <c r="U40" s="50"/>
      <c r="V40" s="50"/>
      <c r="W40" s="50"/>
      <c r="X40" s="52"/>
      <c r="Y40" s="52"/>
      <c r="Z40" s="56">
        <f t="shared" si="0"/>
        <v>0</v>
      </c>
      <c r="AA40" s="56">
        <f t="shared" si="1"/>
        <v>0</v>
      </c>
    </row>
    <row r="41" s="3" customFormat="1" spans="1:27">
      <c r="A41" s="34" t="s">
        <v>99</v>
      </c>
      <c r="B41" s="35" t="s">
        <v>30</v>
      </c>
      <c r="C41" s="39" t="s">
        <v>31</v>
      </c>
      <c r="D41" s="40" t="s">
        <v>58</v>
      </c>
      <c r="E41" s="40" t="s">
        <v>97</v>
      </c>
      <c r="F41" s="35" t="s">
        <v>100</v>
      </c>
      <c r="G41" s="37">
        <v>513.1</v>
      </c>
      <c r="H41" s="38"/>
      <c r="I41" s="38"/>
      <c r="J41" s="38"/>
      <c r="K41" s="38"/>
      <c r="L41" s="38"/>
      <c r="M41" s="38"/>
      <c r="N41" s="38"/>
      <c r="O41" s="43">
        <v>18</v>
      </c>
      <c r="P41" s="43">
        <v>30</v>
      </c>
      <c r="Q41" s="50"/>
      <c r="R41" s="50"/>
      <c r="S41" s="50"/>
      <c r="T41" s="51"/>
      <c r="U41" s="50"/>
      <c r="V41" s="50"/>
      <c r="W41" s="50"/>
      <c r="X41" s="52"/>
      <c r="Y41" s="52"/>
      <c r="Z41" s="56">
        <f t="shared" si="0"/>
        <v>0</v>
      </c>
      <c r="AA41" s="56">
        <f t="shared" si="1"/>
        <v>0</v>
      </c>
    </row>
    <row r="42" s="3" customFormat="1" spans="1:27">
      <c r="A42" s="34" t="s">
        <v>101</v>
      </c>
      <c r="B42" s="35" t="s">
        <v>30</v>
      </c>
      <c r="C42" s="39" t="s">
        <v>31</v>
      </c>
      <c r="D42" s="40" t="s">
        <v>58</v>
      </c>
      <c r="E42" s="35" t="s">
        <v>102</v>
      </c>
      <c r="F42" s="35" t="s">
        <v>103</v>
      </c>
      <c r="G42" s="37">
        <v>849.1</v>
      </c>
      <c r="H42" s="38"/>
      <c r="I42" s="38"/>
      <c r="J42" s="38"/>
      <c r="K42" s="38"/>
      <c r="L42" s="38"/>
      <c r="M42" s="38"/>
      <c r="N42" s="38"/>
      <c r="O42" s="43">
        <v>18</v>
      </c>
      <c r="P42" s="43">
        <v>30</v>
      </c>
      <c r="Q42" s="50"/>
      <c r="R42" s="50"/>
      <c r="S42" s="50"/>
      <c r="T42" s="51"/>
      <c r="U42" s="50"/>
      <c r="V42" s="50"/>
      <c r="W42" s="50"/>
      <c r="X42" s="52"/>
      <c r="Y42" s="52"/>
      <c r="Z42" s="56">
        <f t="shared" si="0"/>
        <v>0</v>
      </c>
      <c r="AA42" s="56">
        <f t="shared" si="1"/>
        <v>0</v>
      </c>
    </row>
    <row r="43" s="3" customFormat="1" spans="1:27">
      <c r="A43" s="34" t="s">
        <v>104</v>
      </c>
      <c r="B43" s="35" t="s">
        <v>30</v>
      </c>
      <c r="C43" s="39" t="s">
        <v>31</v>
      </c>
      <c r="D43" s="40" t="s">
        <v>58</v>
      </c>
      <c r="E43" s="35" t="s">
        <v>105</v>
      </c>
      <c r="F43" s="35" t="s">
        <v>106</v>
      </c>
      <c r="G43" s="37">
        <v>566.5</v>
      </c>
      <c r="H43" s="38"/>
      <c r="I43" s="38"/>
      <c r="J43" s="38"/>
      <c r="K43" s="38"/>
      <c r="L43" s="38"/>
      <c r="M43" s="38"/>
      <c r="N43" s="38"/>
      <c r="O43" s="43">
        <v>18</v>
      </c>
      <c r="P43" s="43">
        <v>30</v>
      </c>
      <c r="Q43" s="50"/>
      <c r="R43" s="50"/>
      <c r="S43" s="50"/>
      <c r="T43" s="51"/>
      <c r="U43" s="50"/>
      <c r="V43" s="50"/>
      <c r="W43" s="50"/>
      <c r="X43" s="52"/>
      <c r="Y43" s="52"/>
      <c r="Z43" s="56">
        <f t="shared" si="0"/>
        <v>0</v>
      </c>
      <c r="AA43" s="56">
        <f t="shared" si="1"/>
        <v>0</v>
      </c>
    </row>
    <row r="44" s="3" customFormat="1" spans="1:27">
      <c r="A44" s="34" t="s">
        <v>107</v>
      </c>
      <c r="B44" s="35" t="s">
        <v>30</v>
      </c>
      <c r="C44" s="39" t="s">
        <v>31</v>
      </c>
      <c r="D44" s="40" t="s">
        <v>58</v>
      </c>
      <c r="E44" s="40" t="s">
        <v>105</v>
      </c>
      <c r="F44" s="35" t="s">
        <v>108</v>
      </c>
      <c r="G44" s="37">
        <v>586.7</v>
      </c>
      <c r="H44" s="38"/>
      <c r="I44" s="38"/>
      <c r="J44" s="38"/>
      <c r="K44" s="38"/>
      <c r="L44" s="38"/>
      <c r="M44" s="38"/>
      <c r="N44" s="38"/>
      <c r="O44" s="43">
        <v>18</v>
      </c>
      <c r="P44" s="43">
        <v>30</v>
      </c>
      <c r="Q44" s="50"/>
      <c r="R44" s="50"/>
      <c r="S44" s="50"/>
      <c r="T44" s="51"/>
      <c r="U44" s="50"/>
      <c r="V44" s="50"/>
      <c r="W44" s="50"/>
      <c r="X44" s="52"/>
      <c r="Y44" s="52"/>
      <c r="Z44" s="56">
        <f t="shared" si="0"/>
        <v>0</v>
      </c>
      <c r="AA44" s="56">
        <f t="shared" si="1"/>
        <v>0</v>
      </c>
    </row>
    <row r="45" s="3" customFormat="1" spans="1:27">
      <c r="A45" s="34" t="s">
        <v>109</v>
      </c>
      <c r="B45" s="35" t="s">
        <v>30</v>
      </c>
      <c r="C45" s="39" t="s">
        <v>31</v>
      </c>
      <c r="D45" s="40" t="s">
        <v>58</v>
      </c>
      <c r="E45" s="40" t="s">
        <v>105</v>
      </c>
      <c r="F45" s="35" t="s">
        <v>110</v>
      </c>
      <c r="G45" s="37">
        <v>571.5</v>
      </c>
      <c r="H45" s="38"/>
      <c r="I45" s="38"/>
      <c r="J45" s="38"/>
      <c r="K45" s="38"/>
      <c r="L45" s="38"/>
      <c r="M45" s="38"/>
      <c r="N45" s="38"/>
      <c r="O45" s="43">
        <v>18</v>
      </c>
      <c r="P45" s="43">
        <v>30</v>
      </c>
      <c r="Q45" s="50"/>
      <c r="R45" s="50"/>
      <c r="S45" s="50"/>
      <c r="T45" s="51"/>
      <c r="U45" s="50"/>
      <c r="V45" s="50"/>
      <c r="W45" s="50"/>
      <c r="X45" s="52"/>
      <c r="Y45" s="52"/>
      <c r="Z45" s="56">
        <f t="shared" si="0"/>
        <v>0</v>
      </c>
      <c r="AA45" s="56">
        <f t="shared" si="1"/>
        <v>0</v>
      </c>
    </row>
    <row r="46" s="3" customFormat="1" spans="1:27">
      <c r="A46" s="34" t="s">
        <v>111</v>
      </c>
      <c r="B46" s="35" t="s">
        <v>30</v>
      </c>
      <c r="C46" s="39" t="s">
        <v>31</v>
      </c>
      <c r="D46" s="40" t="s">
        <v>58</v>
      </c>
      <c r="E46" s="35" t="s">
        <v>112</v>
      </c>
      <c r="F46" s="35" t="s">
        <v>113</v>
      </c>
      <c r="G46" s="37">
        <v>417.3</v>
      </c>
      <c r="H46" s="38"/>
      <c r="I46" s="38"/>
      <c r="J46" s="38"/>
      <c r="K46" s="38"/>
      <c r="L46" s="38"/>
      <c r="M46" s="38"/>
      <c r="N46" s="38"/>
      <c r="O46" s="43">
        <v>18</v>
      </c>
      <c r="P46" s="43">
        <v>30</v>
      </c>
      <c r="Q46" s="50"/>
      <c r="R46" s="50"/>
      <c r="S46" s="50"/>
      <c r="T46" s="51"/>
      <c r="U46" s="50"/>
      <c r="V46" s="50"/>
      <c r="W46" s="50"/>
      <c r="X46" s="52"/>
      <c r="Y46" s="52"/>
      <c r="Z46" s="56">
        <f t="shared" si="0"/>
        <v>0</v>
      </c>
      <c r="AA46" s="56">
        <f t="shared" si="1"/>
        <v>0</v>
      </c>
    </row>
    <row r="47" s="3" customFormat="1" spans="1:27">
      <c r="A47" s="34" t="s">
        <v>114</v>
      </c>
      <c r="B47" s="35" t="s">
        <v>30</v>
      </c>
      <c r="C47" s="39" t="s">
        <v>31</v>
      </c>
      <c r="D47" s="40" t="s">
        <v>58</v>
      </c>
      <c r="E47" s="40" t="s">
        <v>112</v>
      </c>
      <c r="F47" s="35" t="s">
        <v>115</v>
      </c>
      <c r="G47" s="37">
        <v>431.1</v>
      </c>
      <c r="H47" s="38"/>
      <c r="I47" s="38"/>
      <c r="J47" s="38"/>
      <c r="K47" s="38"/>
      <c r="L47" s="38"/>
      <c r="M47" s="38"/>
      <c r="N47" s="38"/>
      <c r="O47" s="43">
        <v>18</v>
      </c>
      <c r="P47" s="43">
        <v>30</v>
      </c>
      <c r="Q47" s="50"/>
      <c r="R47" s="50"/>
      <c r="S47" s="50"/>
      <c r="T47" s="51"/>
      <c r="U47" s="50"/>
      <c r="V47" s="50"/>
      <c r="W47" s="50"/>
      <c r="X47" s="52"/>
      <c r="Y47" s="52"/>
      <c r="Z47" s="56">
        <f t="shared" si="0"/>
        <v>0</v>
      </c>
      <c r="AA47" s="56">
        <f t="shared" si="1"/>
        <v>0</v>
      </c>
    </row>
    <row r="48" s="3" customFormat="1" spans="1:27">
      <c r="A48" s="34" t="s">
        <v>116</v>
      </c>
      <c r="B48" s="35" t="s">
        <v>30</v>
      </c>
      <c r="C48" s="39" t="s">
        <v>31</v>
      </c>
      <c r="D48" s="40" t="s">
        <v>58</v>
      </c>
      <c r="E48" s="35" t="s">
        <v>117</v>
      </c>
      <c r="F48" s="35" t="s">
        <v>117</v>
      </c>
      <c r="G48" s="37">
        <v>523.4</v>
      </c>
      <c r="H48" s="38"/>
      <c r="I48" s="38"/>
      <c r="J48" s="38"/>
      <c r="K48" s="38"/>
      <c r="L48" s="38"/>
      <c r="M48" s="38"/>
      <c r="N48" s="38"/>
      <c r="O48" s="43">
        <v>18</v>
      </c>
      <c r="P48" s="43">
        <v>30</v>
      </c>
      <c r="Q48" s="50"/>
      <c r="R48" s="50"/>
      <c r="S48" s="50"/>
      <c r="T48" s="51"/>
      <c r="U48" s="50"/>
      <c r="V48" s="50"/>
      <c r="W48" s="50"/>
      <c r="X48" s="52"/>
      <c r="Y48" s="52"/>
      <c r="Z48" s="56">
        <f t="shared" si="0"/>
        <v>0</v>
      </c>
      <c r="AA48" s="56">
        <f t="shared" si="1"/>
        <v>0</v>
      </c>
    </row>
    <row r="49" s="3" customFormat="1" spans="1:27">
      <c r="A49" s="34" t="s">
        <v>118</v>
      </c>
      <c r="B49" s="35" t="s">
        <v>30</v>
      </c>
      <c r="C49" s="39" t="s">
        <v>31</v>
      </c>
      <c r="D49" s="40" t="s">
        <v>119</v>
      </c>
      <c r="E49" s="40" t="s">
        <v>120</v>
      </c>
      <c r="F49" s="35" t="s">
        <v>121</v>
      </c>
      <c r="G49" s="37">
        <v>200.6</v>
      </c>
      <c r="H49" s="38"/>
      <c r="I49" s="38"/>
      <c r="J49" s="38"/>
      <c r="K49" s="43">
        <v>484</v>
      </c>
      <c r="L49" s="38"/>
      <c r="M49" s="38"/>
      <c r="N49" s="38"/>
      <c r="O49" s="43">
        <v>1733</v>
      </c>
      <c r="P49" s="43">
        <v>3016</v>
      </c>
      <c r="Q49" s="50"/>
      <c r="R49" s="50"/>
      <c r="S49" s="50"/>
      <c r="T49" s="52"/>
      <c r="U49" s="50"/>
      <c r="V49" s="50"/>
      <c r="W49" s="50"/>
      <c r="X49" s="52"/>
      <c r="Y49" s="52"/>
      <c r="Z49" s="56">
        <f t="shared" ref="Z49:Z80" si="2">H49*Q49+I49*R49+J49*S49+K49*T49</f>
        <v>0</v>
      </c>
      <c r="AA49" s="56">
        <f t="shared" ref="AA49:AA80" si="3">L49*U49+M49*V49+N49*W49+O49*X49+P49*Y49</f>
        <v>0</v>
      </c>
    </row>
    <row r="50" s="3" customFormat="1" spans="1:27">
      <c r="A50" s="34" t="s">
        <v>122</v>
      </c>
      <c r="B50" s="35" t="s">
        <v>30</v>
      </c>
      <c r="C50" s="39" t="s">
        <v>31</v>
      </c>
      <c r="D50" s="40" t="s">
        <v>119</v>
      </c>
      <c r="E50" s="40" t="s">
        <v>120</v>
      </c>
      <c r="F50" s="35" t="s">
        <v>123</v>
      </c>
      <c r="G50" s="37">
        <v>189.3</v>
      </c>
      <c r="H50" s="38"/>
      <c r="I50" s="38"/>
      <c r="J50" s="38"/>
      <c r="K50" s="43">
        <v>126.0999</v>
      </c>
      <c r="L50" s="38"/>
      <c r="M50" s="38"/>
      <c r="N50" s="38"/>
      <c r="O50" s="43">
        <v>862.7158</v>
      </c>
      <c r="P50" s="43">
        <v>316.6745</v>
      </c>
      <c r="Q50" s="50"/>
      <c r="R50" s="50"/>
      <c r="S50" s="50"/>
      <c r="T50" s="52"/>
      <c r="U50" s="50"/>
      <c r="V50" s="50"/>
      <c r="W50" s="50"/>
      <c r="X50" s="52"/>
      <c r="Y50" s="52"/>
      <c r="Z50" s="56">
        <f t="shared" si="2"/>
        <v>0</v>
      </c>
      <c r="AA50" s="56">
        <f t="shared" si="3"/>
        <v>0</v>
      </c>
    </row>
    <row r="51" s="3" customFormat="1" spans="1:27">
      <c r="A51" s="34" t="s">
        <v>124</v>
      </c>
      <c r="B51" s="35" t="s">
        <v>30</v>
      </c>
      <c r="C51" s="39" t="s">
        <v>31</v>
      </c>
      <c r="D51" s="40" t="s">
        <v>119</v>
      </c>
      <c r="E51" s="40" t="s">
        <v>120</v>
      </c>
      <c r="F51" s="35" t="s">
        <v>125</v>
      </c>
      <c r="G51" s="37">
        <v>194.7</v>
      </c>
      <c r="H51" s="38"/>
      <c r="I51" s="38"/>
      <c r="J51" s="38"/>
      <c r="K51" s="43">
        <v>50</v>
      </c>
      <c r="L51" s="38"/>
      <c r="M51" s="38"/>
      <c r="N51" s="38"/>
      <c r="O51" s="43">
        <v>54.1806</v>
      </c>
      <c r="P51" s="43">
        <v>31.273</v>
      </c>
      <c r="Q51" s="50"/>
      <c r="R51" s="50"/>
      <c r="S51" s="50"/>
      <c r="T51" s="52"/>
      <c r="U51" s="50"/>
      <c r="V51" s="50"/>
      <c r="W51" s="50"/>
      <c r="X51" s="52"/>
      <c r="Y51" s="52"/>
      <c r="Z51" s="56">
        <f t="shared" si="2"/>
        <v>0</v>
      </c>
      <c r="AA51" s="56">
        <f t="shared" si="3"/>
        <v>0</v>
      </c>
    </row>
    <row r="52" s="3" customFormat="1" spans="1:27">
      <c r="A52" s="34" t="s">
        <v>126</v>
      </c>
      <c r="B52" s="35" t="s">
        <v>30</v>
      </c>
      <c r="C52" s="39" t="s">
        <v>31</v>
      </c>
      <c r="D52" s="40" t="s">
        <v>119</v>
      </c>
      <c r="E52" s="40" t="s">
        <v>120</v>
      </c>
      <c r="F52" s="35" t="s">
        <v>127</v>
      </c>
      <c r="G52" s="37">
        <v>187.7</v>
      </c>
      <c r="H52" s="38"/>
      <c r="I52" s="38"/>
      <c r="J52" s="38"/>
      <c r="K52" s="43">
        <v>64.0506</v>
      </c>
      <c r="L52" s="38"/>
      <c r="M52" s="38"/>
      <c r="N52" s="38"/>
      <c r="O52" s="43">
        <v>1043.5894</v>
      </c>
      <c r="P52" s="43">
        <v>30</v>
      </c>
      <c r="Q52" s="50"/>
      <c r="R52" s="50"/>
      <c r="S52" s="50"/>
      <c r="T52" s="52"/>
      <c r="U52" s="50"/>
      <c r="V52" s="50"/>
      <c r="W52" s="50"/>
      <c r="X52" s="52"/>
      <c r="Y52" s="52"/>
      <c r="Z52" s="56">
        <f t="shared" si="2"/>
        <v>0</v>
      </c>
      <c r="AA52" s="56">
        <f t="shared" si="3"/>
        <v>0</v>
      </c>
    </row>
    <row r="53" s="3" customFormat="1" spans="1:27">
      <c r="A53" s="34" t="s">
        <v>128</v>
      </c>
      <c r="B53" s="35" t="s">
        <v>30</v>
      </c>
      <c r="C53" s="39" t="s">
        <v>31</v>
      </c>
      <c r="D53" s="40" t="s">
        <v>119</v>
      </c>
      <c r="E53" s="40" t="s">
        <v>120</v>
      </c>
      <c r="F53" s="35" t="s">
        <v>129</v>
      </c>
      <c r="G53" s="37">
        <v>172.6</v>
      </c>
      <c r="H53" s="38"/>
      <c r="I53" s="38"/>
      <c r="J53" s="38"/>
      <c r="K53" s="43">
        <v>78.371</v>
      </c>
      <c r="L53" s="38"/>
      <c r="M53" s="38"/>
      <c r="N53" s="38"/>
      <c r="O53" s="43">
        <v>896.5131</v>
      </c>
      <c r="P53" s="43">
        <v>698.6398</v>
      </c>
      <c r="Q53" s="50"/>
      <c r="R53" s="50"/>
      <c r="S53" s="50"/>
      <c r="T53" s="52"/>
      <c r="U53" s="50"/>
      <c r="V53" s="50"/>
      <c r="W53" s="50"/>
      <c r="X53" s="52"/>
      <c r="Y53" s="52"/>
      <c r="Z53" s="56">
        <f t="shared" si="2"/>
        <v>0</v>
      </c>
      <c r="AA53" s="56">
        <f t="shared" si="3"/>
        <v>0</v>
      </c>
    </row>
    <row r="54" s="3" customFormat="1" spans="1:27">
      <c r="A54" s="34" t="s">
        <v>130</v>
      </c>
      <c r="B54" s="35" t="s">
        <v>30</v>
      </c>
      <c r="C54" s="39" t="s">
        <v>31</v>
      </c>
      <c r="D54" s="40" t="s">
        <v>119</v>
      </c>
      <c r="E54" s="40" t="s">
        <v>131</v>
      </c>
      <c r="F54" s="35" t="s">
        <v>132</v>
      </c>
      <c r="G54" s="37">
        <v>274</v>
      </c>
      <c r="H54" s="38"/>
      <c r="I54" s="38"/>
      <c r="J54" s="38"/>
      <c r="K54" s="43">
        <v>117.9329</v>
      </c>
      <c r="L54" s="38"/>
      <c r="M54" s="38"/>
      <c r="N54" s="38"/>
      <c r="O54" s="43">
        <v>674.6699</v>
      </c>
      <c r="P54" s="43">
        <v>63.1432</v>
      </c>
      <c r="Q54" s="50"/>
      <c r="R54" s="50"/>
      <c r="S54" s="50"/>
      <c r="T54" s="52"/>
      <c r="U54" s="50"/>
      <c r="V54" s="50"/>
      <c r="W54" s="50"/>
      <c r="X54" s="52"/>
      <c r="Y54" s="52"/>
      <c r="Z54" s="56">
        <f t="shared" si="2"/>
        <v>0</v>
      </c>
      <c r="AA54" s="56">
        <f t="shared" si="3"/>
        <v>0</v>
      </c>
    </row>
    <row r="55" s="3" customFormat="1" spans="1:27">
      <c r="A55" s="34" t="s">
        <v>133</v>
      </c>
      <c r="B55" s="35" t="s">
        <v>30</v>
      </c>
      <c r="C55" s="39" t="s">
        <v>31</v>
      </c>
      <c r="D55" s="40" t="s">
        <v>119</v>
      </c>
      <c r="E55" s="35" t="s">
        <v>131</v>
      </c>
      <c r="F55" s="35" t="s">
        <v>134</v>
      </c>
      <c r="G55" s="37">
        <v>175.1</v>
      </c>
      <c r="H55" s="38"/>
      <c r="I55" s="38"/>
      <c r="J55" s="38"/>
      <c r="K55" s="43">
        <v>94.7443</v>
      </c>
      <c r="L55" s="38"/>
      <c r="M55" s="38"/>
      <c r="N55" s="38"/>
      <c r="O55" s="43">
        <v>347.5471</v>
      </c>
      <c r="P55" s="43">
        <v>30</v>
      </c>
      <c r="Q55" s="50"/>
      <c r="R55" s="50"/>
      <c r="S55" s="50"/>
      <c r="T55" s="52"/>
      <c r="U55" s="50"/>
      <c r="V55" s="50"/>
      <c r="W55" s="50"/>
      <c r="X55" s="52"/>
      <c r="Y55" s="52"/>
      <c r="Z55" s="56">
        <f t="shared" si="2"/>
        <v>0</v>
      </c>
      <c r="AA55" s="56">
        <f t="shared" si="3"/>
        <v>0</v>
      </c>
    </row>
    <row r="56" s="3" customFormat="1" spans="1:27">
      <c r="A56" s="34" t="s">
        <v>135</v>
      </c>
      <c r="B56" s="35" t="s">
        <v>30</v>
      </c>
      <c r="C56" s="39" t="s">
        <v>31</v>
      </c>
      <c r="D56" s="40" t="s">
        <v>119</v>
      </c>
      <c r="E56" s="40" t="s">
        <v>131</v>
      </c>
      <c r="F56" s="35" t="s">
        <v>136</v>
      </c>
      <c r="G56" s="37">
        <v>259.2</v>
      </c>
      <c r="H56" s="38"/>
      <c r="I56" s="38"/>
      <c r="J56" s="38"/>
      <c r="K56" s="43">
        <v>54.6786</v>
      </c>
      <c r="L56" s="38"/>
      <c r="M56" s="38"/>
      <c r="N56" s="38"/>
      <c r="O56" s="43">
        <v>1088.6457</v>
      </c>
      <c r="P56" s="43">
        <v>30</v>
      </c>
      <c r="Q56" s="50"/>
      <c r="R56" s="50"/>
      <c r="S56" s="50"/>
      <c r="T56" s="52"/>
      <c r="U56" s="50"/>
      <c r="V56" s="50"/>
      <c r="W56" s="50"/>
      <c r="X56" s="52"/>
      <c r="Y56" s="52"/>
      <c r="Z56" s="56">
        <f t="shared" si="2"/>
        <v>0</v>
      </c>
      <c r="AA56" s="56">
        <f t="shared" si="3"/>
        <v>0</v>
      </c>
    </row>
    <row r="57" s="3" customFormat="1" spans="1:27">
      <c r="A57" s="34" t="s">
        <v>137</v>
      </c>
      <c r="B57" s="35" t="s">
        <v>30</v>
      </c>
      <c r="C57" s="39" t="s">
        <v>31</v>
      </c>
      <c r="D57" s="40" t="s">
        <v>119</v>
      </c>
      <c r="E57" s="40" t="s">
        <v>131</v>
      </c>
      <c r="F57" s="35" t="s">
        <v>138</v>
      </c>
      <c r="G57" s="37">
        <v>202</v>
      </c>
      <c r="H57" s="38"/>
      <c r="I57" s="38"/>
      <c r="J57" s="38"/>
      <c r="K57" s="43">
        <v>50</v>
      </c>
      <c r="L57" s="38"/>
      <c r="M57" s="38"/>
      <c r="N57" s="38"/>
      <c r="O57" s="43">
        <v>1044.8427</v>
      </c>
      <c r="P57" s="43">
        <v>285.5069</v>
      </c>
      <c r="Q57" s="50"/>
      <c r="R57" s="50"/>
      <c r="S57" s="50"/>
      <c r="T57" s="52"/>
      <c r="U57" s="50"/>
      <c r="V57" s="50"/>
      <c r="W57" s="50"/>
      <c r="X57" s="52"/>
      <c r="Y57" s="52"/>
      <c r="Z57" s="56">
        <f t="shared" si="2"/>
        <v>0</v>
      </c>
      <c r="AA57" s="56">
        <f t="shared" si="3"/>
        <v>0</v>
      </c>
    </row>
    <row r="58" s="3" customFormat="1" spans="1:27">
      <c r="A58" s="34" t="s">
        <v>139</v>
      </c>
      <c r="B58" s="35" t="s">
        <v>30</v>
      </c>
      <c r="C58" s="39" t="s">
        <v>31</v>
      </c>
      <c r="D58" s="40" t="s">
        <v>119</v>
      </c>
      <c r="E58" s="40" t="s">
        <v>131</v>
      </c>
      <c r="F58" s="35" t="s">
        <v>140</v>
      </c>
      <c r="G58" s="37">
        <v>273.5</v>
      </c>
      <c r="H58" s="38"/>
      <c r="I58" s="38"/>
      <c r="J58" s="38"/>
      <c r="K58" s="43">
        <v>73.2576</v>
      </c>
      <c r="L58" s="38"/>
      <c r="M58" s="38"/>
      <c r="N58" s="38"/>
      <c r="O58" s="43">
        <v>1568.5794</v>
      </c>
      <c r="P58" s="43">
        <v>437.8041</v>
      </c>
      <c r="Q58" s="50"/>
      <c r="R58" s="50"/>
      <c r="S58" s="50"/>
      <c r="T58" s="52"/>
      <c r="U58" s="50"/>
      <c r="V58" s="50"/>
      <c r="W58" s="50"/>
      <c r="X58" s="52"/>
      <c r="Y58" s="52"/>
      <c r="Z58" s="56">
        <f t="shared" si="2"/>
        <v>0</v>
      </c>
      <c r="AA58" s="56">
        <f t="shared" si="3"/>
        <v>0</v>
      </c>
    </row>
    <row r="59" s="3" customFormat="1" spans="1:27">
      <c r="A59" s="34" t="s">
        <v>141</v>
      </c>
      <c r="B59" s="35" t="s">
        <v>30</v>
      </c>
      <c r="C59" s="39" t="s">
        <v>31</v>
      </c>
      <c r="D59" s="40" t="s">
        <v>119</v>
      </c>
      <c r="E59" s="40" t="s">
        <v>131</v>
      </c>
      <c r="F59" s="35" t="s">
        <v>142</v>
      </c>
      <c r="G59" s="37">
        <v>237.7</v>
      </c>
      <c r="H59" s="38"/>
      <c r="I59" s="38"/>
      <c r="J59" s="38"/>
      <c r="K59" s="43">
        <v>176.4603</v>
      </c>
      <c r="L59" s="38"/>
      <c r="M59" s="38"/>
      <c r="N59" s="38"/>
      <c r="O59" s="43">
        <v>3143.9947</v>
      </c>
      <c r="P59" s="43">
        <v>30.412</v>
      </c>
      <c r="Q59" s="50"/>
      <c r="R59" s="50"/>
      <c r="S59" s="50"/>
      <c r="T59" s="52"/>
      <c r="U59" s="50"/>
      <c r="V59" s="50"/>
      <c r="W59" s="50"/>
      <c r="X59" s="52"/>
      <c r="Y59" s="52"/>
      <c r="Z59" s="56">
        <f t="shared" si="2"/>
        <v>0</v>
      </c>
      <c r="AA59" s="56">
        <f t="shared" si="3"/>
        <v>0</v>
      </c>
    </row>
    <row r="60" s="3" customFormat="1" spans="1:27">
      <c r="A60" s="34" t="s">
        <v>143</v>
      </c>
      <c r="B60" s="35" t="s">
        <v>30</v>
      </c>
      <c r="C60" s="39" t="s">
        <v>31</v>
      </c>
      <c r="D60" s="40" t="s">
        <v>119</v>
      </c>
      <c r="E60" s="40" t="s">
        <v>144</v>
      </c>
      <c r="F60" s="35" t="s">
        <v>145</v>
      </c>
      <c r="G60" s="37">
        <v>172.4</v>
      </c>
      <c r="H60" s="38"/>
      <c r="I60" s="43">
        <v>15</v>
      </c>
      <c r="J60" s="43">
        <v>30</v>
      </c>
      <c r="K60" s="43">
        <v>50</v>
      </c>
      <c r="L60" s="38"/>
      <c r="M60" s="43">
        <v>4</v>
      </c>
      <c r="N60" s="43">
        <v>10</v>
      </c>
      <c r="O60" s="43">
        <v>745.7357</v>
      </c>
      <c r="P60" s="43">
        <v>44.8614</v>
      </c>
      <c r="Q60" s="50"/>
      <c r="R60" s="53"/>
      <c r="S60" s="53"/>
      <c r="T60" s="52"/>
      <c r="U60" s="50"/>
      <c r="V60" s="53"/>
      <c r="W60" s="53"/>
      <c r="X60" s="52"/>
      <c r="Y60" s="52"/>
      <c r="Z60" s="56">
        <f t="shared" si="2"/>
        <v>0</v>
      </c>
      <c r="AA60" s="56">
        <f t="shared" si="3"/>
        <v>0</v>
      </c>
    </row>
    <row r="61" s="3" customFormat="1" spans="1:27">
      <c r="A61" s="34" t="s">
        <v>146</v>
      </c>
      <c r="B61" s="35" t="s">
        <v>30</v>
      </c>
      <c r="C61" s="39" t="s">
        <v>31</v>
      </c>
      <c r="D61" s="40" t="s">
        <v>119</v>
      </c>
      <c r="E61" s="35" t="s">
        <v>144</v>
      </c>
      <c r="F61" s="35" t="s">
        <v>147</v>
      </c>
      <c r="G61" s="37">
        <v>171.9</v>
      </c>
      <c r="H61" s="38"/>
      <c r="I61" s="43">
        <v>15</v>
      </c>
      <c r="J61" s="43">
        <v>30</v>
      </c>
      <c r="K61" s="43">
        <v>108.1052</v>
      </c>
      <c r="L61" s="38"/>
      <c r="M61" s="43">
        <v>12.645</v>
      </c>
      <c r="N61" s="43">
        <v>10</v>
      </c>
      <c r="O61" s="43">
        <v>3806.1047</v>
      </c>
      <c r="P61" s="43">
        <v>217.1521</v>
      </c>
      <c r="Q61" s="50"/>
      <c r="R61" s="53"/>
      <c r="S61" s="53"/>
      <c r="T61" s="52"/>
      <c r="U61" s="50"/>
      <c r="V61" s="53"/>
      <c r="W61" s="53"/>
      <c r="X61" s="52"/>
      <c r="Y61" s="52"/>
      <c r="Z61" s="56">
        <f t="shared" si="2"/>
        <v>0</v>
      </c>
      <c r="AA61" s="56">
        <f t="shared" si="3"/>
        <v>0</v>
      </c>
    </row>
    <row r="62" s="3" customFormat="1" spans="1:27">
      <c r="A62" s="34" t="s">
        <v>148</v>
      </c>
      <c r="B62" s="35" t="s">
        <v>30</v>
      </c>
      <c r="C62" s="39" t="s">
        <v>31</v>
      </c>
      <c r="D62" s="40" t="s">
        <v>119</v>
      </c>
      <c r="E62" s="40" t="s">
        <v>144</v>
      </c>
      <c r="F62" s="35" t="s">
        <v>149</v>
      </c>
      <c r="G62" s="37">
        <v>185.3</v>
      </c>
      <c r="H62" s="38"/>
      <c r="I62" s="43">
        <v>15</v>
      </c>
      <c r="J62" s="43">
        <v>30</v>
      </c>
      <c r="K62" s="43">
        <v>88.0266</v>
      </c>
      <c r="L62" s="38"/>
      <c r="M62" s="43">
        <v>4</v>
      </c>
      <c r="N62" s="43">
        <v>10</v>
      </c>
      <c r="O62" s="43">
        <v>2455.8024</v>
      </c>
      <c r="P62" s="43">
        <v>296.0102</v>
      </c>
      <c r="Q62" s="50"/>
      <c r="R62" s="53"/>
      <c r="S62" s="53"/>
      <c r="T62" s="52"/>
      <c r="U62" s="50"/>
      <c r="V62" s="53"/>
      <c r="W62" s="53"/>
      <c r="X62" s="52"/>
      <c r="Y62" s="52"/>
      <c r="Z62" s="56">
        <f t="shared" si="2"/>
        <v>0</v>
      </c>
      <c r="AA62" s="56">
        <f t="shared" si="3"/>
        <v>0</v>
      </c>
    </row>
    <row r="63" s="3" customFormat="1" spans="1:27">
      <c r="A63" s="34" t="s">
        <v>150</v>
      </c>
      <c r="B63" s="35" t="s">
        <v>30</v>
      </c>
      <c r="C63" s="39" t="s">
        <v>31</v>
      </c>
      <c r="D63" s="40" t="s">
        <v>119</v>
      </c>
      <c r="E63" s="40" t="s">
        <v>144</v>
      </c>
      <c r="F63" s="35" t="s">
        <v>151</v>
      </c>
      <c r="G63" s="37">
        <v>174.8</v>
      </c>
      <c r="H63" s="38"/>
      <c r="I63" s="43">
        <v>15</v>
      </c>
      <c r="J63" s="43">
        <v>30</v>
      </c>
      <c r="K63" s="43">
        <v>100.2991</v>
      </c>
      <c r="L63" s="38"/>
      <c r="M63" s="43">
        <v>105.3581</v>
      </c>
      <c r="N63" s="43">
        <v>20.7318</v>
      </c>
      <c r="O63" s="43">
        <v>3581.903</v>
      </c>
      <c r="P63" s="43">
        <v>450.4313</v>
      </c>
      <c r="Q63" s="50"/>
      <c r="R63" s="53"/>
      <c r="S63" s="53"/>
      <c r="T63" s="52"/>
      <c r="U63" s="50"/>
      <c r="V63" s="53"/>
      <c r="W63" s="53"/>
      <c r="X63" s="52"/>
      <c r="Y63" s="52"/>
      <c r="Z63" s="56">
        <f t="shared" si="2"/>
        <v>0</v>
      </c>
      <c r="AA63" s="56">
        <f t="shared" si="3"/>
        <v>0</v>
      </c>
    </row>
    <row r="64" s="3" customFormat="1" spans="1:27">
      <c r="A64" s="34" t="s">
        <v>152</v>
      </c>
      <c r="B64" s="35" t="s">
        <v>30</v>
      </c>
      <c r="C64" s="39" t="s">
        <v>31</v>
      </c>
      <c r="D64" s="40" t="s">
        <v>119</v>
      </c>
      <c r="E64" s="40" t="s">
        <v>144</v>
      </c>
      <c r="F64" s="35" t="s">
        <v>153</v>
      </c>
      <c r="G64" s="37">
        <v>169.4</v>
      </c>
      <c r="H64" s="38"/>
      <c r="I64" s="43">
        <v>15</v>
      </c>
      <c r="J64" s="43">
        <v>30</v>
      </c>
      <c r="K64" s="43">
        <v>50</v>
      </c>
      <c r="L64" s="38"/>
      <c r="M64" s="43">
        <v>131.0646</v>
      </c>
      <c r="N64" s="43">
        <v>10</v>
      </c>
      <c r="O64" s="43">
        <v>2822.7025</v>
      </c>
      <c r="P64" s="43">
        <v>93.2602</v>
      </c>
      <c r="Q64" s="50"/>
      <c r="R64" s="53"/>
      <c r="S64" s="53"/>
      <c r="T64" s="52"/>
      <c r="U64" s="50"/>
      <c r="V64" s="53"/>
      <c r="W64" s="53"/>
      <c r="X64" s="52"/>
      <c r="Y64" s="52"/>
      <c r="Z64" s="56">
        <f t="shared" si="2"/>
        <v>0</v>
      </c>
      <c r="AA64" s="56">
        <f t="shared" si="3"/>
        <v>0</v>
      </c>
    </row>
    <row r="65" s="3" customFormat="1" spans="1:27">
      <c r="A65" s="34" t="s">
        <v>154</v>
      </c>
      <c r="B65" s="35" t="s">
        <v>30</v>
      </c>
      <c r="C65" s="39" t="s">
        <v>31</v>
      </c>
      <c r="D65" s="40" t="s">
        <v>119</v>
      </c>
      <c r="E65" s="40" t="s">
        <v>144</v>
      </c>
      <c r="F65" s="35" t="s">
        <v>155</v>
      </c>
      <c r="G65" s="37">
        <v>163.7</v>
      </c>
      <c r="H65" s="38"/>
      <c r="I65" s="38"/>
      <c r="J65" s="38"/>
      <c r="K65" s="43">
        <v>50</v>
      </c>
      <c r="L65" s="38"/>
      <c r="M65" s="38"/>
      <c r="N65" s="38"/>
      <c r="O65" s="43">
        <v>1157.7461</v>
      </c>
      <c r="P65" s="43">
        <v>312.4388</v>
      </c>
      <c r="Q65" s="50"/>
      <c r="R65" s="50"/>
      <c r="S65" s="50"/>
      <c r="T65" s="52"/>
      <c r="U65" s="50"/>
      <c r="V65" s="50"/>
      <c r="W65" s="50"/>
      <c r="X65" s="52"/>
      <c r="Y65" s="52"/>
      <c r="Z65" s="56">
        <f t="shared" si="2"/>
        <v>0</v>
      </c>
      <c r="AA65" s="56">
        <f t="shared" si="3"/>
        <v>0</v>
      </c>
    </row>
    <row r="66" s="3" customFormat="1" spans="1:27">
      <c r="A66" s="34" t="s">
        <v>156</v>
      </c>
      <c r="B66" s="35" t="s">
        <v>30</v>
      </c>
      <c r="C66" s="39" t="s">
        <v>31</v>
      </c>
      <c r="D66" s="40" t="s">
        <v>119</v>
      </c>
      <c r="E66" s="40" t="s">
        <v>144</v>
      </c>
      <c r="F66" s="35" t="s">
        <v>157</v>
      </c>
      <c r="G66" s="37">
        <v>134.5</v>
      </c>
      <c r="H66" s="38"/>
      <c r="I66" s="38"/>
      <c r="J66" s="38"/>
      <c r="K66" s="43">
        <v>50</v>
      </c>
      <c r="L66" s="38"/>
      <c r="M66" s="38"/>
      <c r="N66" s="38"/>
      <c r="O66" s="43">
        <v>1842.4649</v>
      </c>
      <c r="P66" s="43">
        <v>32.2054</v>
      </c>
      <c r="Q66" s="50"/>
      <c r="R66" s="50"/>
      <c r="S66" s="50"/>
      <c r="T66" s="52"/>
      <c r="U66" s="50"/>
      <c r="V66" s="50"/>
      <c r="W66" s="50"/>
      <c r="X66" s="52"/>
      <c r="Y66" s="52"/>
      <c r="Z66" s="56">
        <f t="shared" si="2"/>
        <v>0</v>
      </c>
      <c r="AA66" s="56">
        <f t="shared" si="3"/>
        <v>0</v>
      </c>
    </row>
    <row r="67" s="3" customFormat="1" spans="1:27">
      <c r="A67" s="34" t="s">
        <v>158</v>
      </c>
      <c r="B67" s="35" t="s">
        <v>30</v>
      </c>
      <c r="C67" s="39" t="s">
        <v>31</v>
      </c>
      <c r="D67" s="40" t="s">
        <v>119</v>
      </c>
      <c r="E67" s="40" t="s">
        <v>144</v>
      </c>
      <c r="F67" s="35" t="s">
        <v>159</v>
      </c>
      <c r="G67" s="37">
        <v>143.1</v>
      </c>
      <c r="H67" s="38"/>
      <c r="I67" s="38"/>
      <c r="J67" s="38"/>
      <c r="K67" s="43">
        <v>50</v>
      </c>
      <c r="L67" s="38"/>
      <c r="M67" s="38"/>
      <c r="N67" s="38"/>
      <c r="O67" s="43">
        <v>1310.7976</v>
      </c>
      <c r="P67" s="43">
        <v>200.9107</v>
      </c>
      <c r="Q67" s="50"/>
      <c r="R67" s="50"/>
      <c r="S67" s="50"/>
      <c r="T67" s="52"/>
      <c r="U67" s="50"/>
      <c r="V67" s="50"/>
      <c r="W67" s="50"/>
      <c r="X67" s="52"/>
      <c r="Y67" s="52"/>
      <c r="Z67" s="56">
        <f t="shared" si="2"/>
        <v>0</v>
      </c>
      <c r="AA67" s="56">
        <f t="shared" si="3"/>
        <v>0</v>
      </c>
    </row>
    <row r="68" s="3" customFormat="1" spans="1:27">
      <c r="A68" s="34" t="s">
        <v>160</v>
      </c>
      <c r="B68" s="35" t="s">
        <v>30</v>
      </c>
      <c r="C68" s="39" t="s">
        <v>31</v>
      </c>
      <c r="D68" s="40" t="s">
        <v>119</v>
      </c>
      <c r="E68" s="40" t="s">
        <v>144</v>
      </c>
      <c r="F68" s="35" t="s">
        <v>161</v>
      </c>
      <c r="G68" s="37">
        <v>146.9</v>
      </c>
      <c r="H68" s="38"/>
      <c r="I68" s="38"/>
      <c r="J68" s="38"/>
      <c r="K68" s="43">
        <v>50</v>
      </c>
      <c r="L68" s="38"/>
      <c r="M68" s="38"/>
      <c r="N68" s="38"/>
      <c r="O68" s="43">
        <v>1995.7941</v>
      </c>
      <c r="P68" s="43">
        <v>441.593</v>
      </c>
      <c r="Q68" s="50"/>
      <c r="R68" s="50"/>
      <c r="S68" s="50"/>
      <c r="T68" s="52"/>
      <c r="U68" s="50"/>
      <c r="V68" s="50"/>
      <c r="W68" s="50"/>
      <c r="X68" s="52"/>
      <c r="Y68" s="52"/>
      <c r="Z68" s="56">
        <f t="shared" si="2"/>
        <v>0</v>
      </c>
      <c r="AA68" s="56">
        <f t="shared" si="3"/>
        <v>0</v>
      </c>
    </row>
    <row r="69" s="3" customFormat="1" spans="1:27">
      <c r="A69" s="34" t="s">
        <v>162</v>
      </c>
      <c r="B69" s="35" t="s">
        <v>30</v>
      </c>
      <c r="C69" s="39" t="s">
        <v>31</v>
      </c>
      <c r="D69" s="40" t="s">
        <v>119</v>
      </c>
      <c r="E69" s="40" t="s">
        <v>144</v>
      </c>
      <c r="F69" s="35" t="s">
        <v>163</v>
      </c>
      <c r="G69" s="37">
        <v>142.5</v>
      </c>
      <c r="H69" s="38"/>
      <c r="I69" s="38"/>
      <c r="J69" s="38"/>
      <c r="K69" s="43">
        <v>79.19</v>
      </c>
      <c r="L69" s="38"/>
      <c r="M69" s="38"/>
      <c r="N69" s="38"/>
      <c r="O69" s="43">
        <v>1251.009</v>
      </c>
      <c r="P69" s="43">
        <v>345.9218</v>
      </c>
      <c r="Q69" s="50"/>
      <c r="R69" s="50"/>
      <c r="S69" s="50"/>
      <c r="T69" s="52"/>
      <c r="U69" s="50"/>
      <c r="V69" s="50"/>
      <c r="W69" s="50"/>
      <c r="X69" s="52"/>
      <c r="Y69" s="52"/>
      <c r="Z69" s="56">
        <f t="shared" si="2"/>
        <v>0</v>
      </c>
      <c r="AA69" s="56">
        <f t="shared" si="3"/>
        <v>0</v>
      </c>
    </row>
    <row r="70" s="3" customFormat="1" spans="1:27">
      <c r="A70" s="34" t="s">
        <v>164</v>
      </c>
      <c r="B70" s="35" t="s">
        <v>30</v>
      </c>
      <c r="C70" s="39" t="s">
        <v>31</v>
      </c>
      <c r="D70" s="40" t="s">
        <v>119</v>
      </c>
      <c r="E70" s="40" t="s">
        <v>165</v>
      </c>
      <c r="F70" s="35" t="s">
        <v>166</v>
      </c>
      <c r="G70" s="37">
        <v>288.7</v>
      </c>
      <c r="H70" s="38"/>
      <c r="I70" s="38"/>
      <c r="J70" s="38"/>
      <c r="K70" s="43">
        <v>50</v>
      </c>
      <c r="L70" s="38"/>
      <c r="M70" s="38"/>
      <c r="N70" s="38"/>
      <c r="O70" s="43">
        <v>305.3322</v>
      </c>
      <c r="P70" s="43">
        <v>1209.3378</v>
      </c>
      <c r="Q70" s="50"/>
      <c r="R70" s="50"/>
      <c r="S70" s="50"/>
      <c r="T70" s="52"/>
      <c r="U70" s="50"/>
      <c r="V70" s="50"/>
      <c r="W70" s="50"/>
      <c r="X70" s="52"/>
      <c r="Y70" s="52"/>
      <c r="Z70" s="56">
        <f t="shared" si="2"/>
        <v>0</v>
      </c>
      <c r="AA70" s="56">
        <f t="shared" si="3"/>
        <v>0</v>
      </c>
    </row>
    <row r="71" s="3" customFormat="1" spans="1:27">
      <c r="A71" s="34" t="s">
        <v>167</v>
      </c>
      <c r="B71" s="35" t="s">
        <v>30</v>
      </c>
      <c r="C71" s="39" t="s">
        <v>31</v>
      </c>
      <c r="D71" s="40" t="s">
        <v>119</v>
      </c>
      <c r="E71" s="40" t="s">
        <v>165</v>
      </c>
      <c r="F71" s="35" t="s">
        <v>168</v>
      </c>
      <c r="G71" s="37">
        <v>352.5</v>
      </c>
      <c r="H71" s="38"/>
      <c r="I71" s="38"/>
      <c r="J71" s="38"/>
      <c r="K71" s="43">
        <v>230.0379</v>
      </c>
      <c r="L71" s="38"/>
      <c r="M71" s="38"/>
      <c r="N71" s="38"/>
      <c r="O71" s="43">
        <v>598.4961</v>
      </c>
      <c r="P71" s="43">
        <v>696.4563</v>
      </c>
      <c r="Q71" s="50"/>
      <c r="R71" s="50"/>
      <c r="S71" s="50"/>
      <c r="T71" s="52"/>
      <c r="U71" s="50"/>
      <c r="V71" s="50"/>
      <c r="W71" s="50"/>
      <c r="X71" s="52"/>
      <c r="Y71" s="52"/>
      <c r="Z71" s="56">
        <f t="shared" si="2"/>
        <v>0</v>
      </c>
      <c r="AA71" s="56">
        <f t="shared" si="3"/>
        <v>0</v>
      </c>
    </row>
    <row r="72" s="3" customFormat="1" spans="1:27">
      <c r="A72" s="34" t="s">
        <v>169</v>
      </c>
      <c r="B72" s="35" t="s">
        <v>30</v>
      </c>
      <c r="C72" s="39" t="s">
        <v>31</v>
      </c>
      <c r="D72" s="40" t="s">
        <v>119</v>
      </c>
      <c r="E72" s="40" t="s">
        <v>165</v>
      </c>
      <c r="F72" s="35" t="s">
        <v>170</v>
      </c>
      <c r="G72" s="37">
        <v>294.7</v>
      </c>
      <c r="H72" s="38"/>
      <c r="I72" s="38"/>
      <c r="J72" s="38"/>
      <c r="K72" s="43">
        <v>50</v>
      </c>
      <c r="L72" s="38"/>
      <c r="M72" s="38"/>
      <c r="N72" s="38"/>
      <c r="O72" s="43">
        <v>18</v>
      </c>
      <c r="P72" s="43">
        <v>30</v>
      </c>
      <c r="Q72" s="50"/>
      <c r="R72" s="50"/>
      <c r="S72" s="50"/>
      <c r="T72" s="52"/>
      <c r="U72" s="50"/>
      <c r="V72" s="50"/>
      <c r="W72" s="50"/>
      <c r="X72" s="52"/>
      <c r="Y72" s="52"/>
      <c r="Z72" s="56">
        <f t="shared" si="2"/>
        <v>0</v>
      </c>
      <c r="AA72" s="56">
        <f t="shared" si="3"/>
        <v>0</v>
      </c>
    </row>
    <row r="73" s="3" customFormat="1" spans="1:27">
      <c r="A73" s="34" t="s">
        <v>171</v>
      </c>
      <c r="B73" s="35" t="s">
        <v>30</v>
      </c>
      <c r="C73" s="39" t="s">
        <v>31</v>
      </c>
      <c r="D73" s="40" t="s">
        <v>119</v>
      </c>
      <c r="E73" s="40" t="s">
        <v>165</v>
      </c>
      <c r="F73" s="35" t="s">
        <v>172</v>
      </c>
      <c r="G73" s="37">
        <v>146.3</v>
      </c>
      <c r="H73" s="38"/>
      <c r="I73" s="38"/>
      <c r="J73" s="38"/>
      <c r="K73" s="43">
        <v>163.4273</v>
      </c>
      <c r="L73" s="38"/>
      <c r="M73" s="38"/>
      <c r="N73" s="38"/>
      <c r="O73" s="43">
        <v>686.7026</v>
      </c>
      <c r="P73" s="43">
        <v>189.4551</v>
      </c>
      <c r="Q73" s="50"/>
      <c r="R73" s="50"/>
      <c r="S73" s="50"/>
      <c r="T73" s="52"/>
      <c r="U73" s="50"/>
      <c r="V73" s="50"/>
      <c r="W73" s="50"/>
      <c r="X73" s="52"/>
      <c r="Y73" s="52"/>
      <c r="Z73" s="56">
        <f t="shared" si="2"/>
        <v>0</v>
      </c>
      <c r="AA73" s="56">
        <f t="shared" si="3"/>
        <v>0</v>
      </c>
    </row>
    <row r="74" s="3" customFormat="1" spans="1:27">
      <c r="A74" s="34" t="s">
        <v>173</v>
      </c>
      <c r="B74" s="35" t="s">
        <v>30</v>
      </c>
      <c r="C74" s="39" t="s">
        <v>31</v>
      </c>
      <c r="D74" s="40" t="s">
        <v>119</v>
      </c>
      <c r="E74" s="40" t="s">
        <v>165</v>
      </c>
      <c r="F74" s="35" t="s">
        <v>174</v>
      </c>
      <c r="G74" s="37">
        <v>275.1</v>
      </c>
      <c r="H74" s="38"/>
      <c r="I74" s="38"/>
      <c r="J74" s="38"/>
      <c r="K74" s="43">
        <v>452.6448</v>
      </c>
      <c r="L74" s="38"/>
      <c r="M74" s="38"/>
      <c r="N74" s="38"/>
      <c r="O74" s="43">
        <v>1745.4776</v>
      </c>
      <c r="P74" s="43">
        <v>1546.4484</v>
      </c>
      <c r="Q74" s="50"/>
      <c r="R74" s="50"/>
      <c r="S74" s="50"/>
      <c r="T74" s="52"/>
      <c r="U74" s="50"/>
      <c r="V74" s="50"/>
      <c r="W74" s="50"/>
      <c r="X74" s="52"/>
      <c r="Y74" s="52"/>
      <c r="Z74" s="56">
        <f t="shared" si="2"/>
        <v>0</v>
      </c>
      <c r="AA74" s="56">
        <f t="shared" si="3"/>
        <v>0</v>
      </c>
    </row>
    <row r="75" s="3" customFormat="1" spans="1:27">
      <c r="A75" s="34" t="s">
        <v>175</v>
      </c>
      <c r="B75" s="35" t="s">
        <v>30</v>
      </c>
      <c r="C75" s="39" t="s">
        <v>31</v>
      </c>
      <c r="D75" s="40" t="s">
        <v>119</v>
      </c>
      <c r="E75" s="40" t="s">
        <v>165</v>
      </c>
      <c r="F75" s="35" t="s">
        <v>176</v>
      </c>
      <c r="G75" s="37">
        <v>294.7</v>
      </c>
      <c r="H75" s="38"/>
      <c r="I75" s="38"/>
      <c r="J75" s="38"/>
      <c r="K75" s="43">
        <v>50</v>
      </c>
      <c r="L75" s="38"/>
      <c r="M75" s="38"/>
      <c r="N75" s="38"/>
      <c r="O75" s="43">
        <v>796.1474</v>
      </c>
      <c r="P75" s="43">
        <v>2087.723</v>
      </c>
      <c r="Q75" s="50"/>
      <c r="R75" s="50"/>
      <c r="S75" s="50"/>
      <c r="T75" s="52"/>
      <c r="U75" s="50"/>
      <c r="V75" s="50"/>
      <c r="W75" s="50"/>
      <c r="X75" s="52"/>
      <c r="Y75" s="52"/>
      <c r="Z75" s="56">
        <f t="shared" si="2"/>
        <v>0</v>
      </c>
      <c r="AA75" s="56">
        <f t="shared" si="3"/>
        <v>0</v>
      </c>
    </row>
    <row r="76" s="3" customFormat="1" spans="1:27">
      <c r="A76" s="34" t="s">
        <v>177</v>
      </c>
      <c r="B76" s="35" t="s">
        <v>30</v>
      </c>
      <c r="C76" s="39" t="s">
        <v>31</v>
      </c>
      <c r="D76" s="40" t="s">
        <v>119</v>
      </c>
      <c r="E76" s="40" t="s">
        <v>165</v>
      </c>
      <c r="F76" s="35" t="s">
        <v>178</v>
      </c>
      <c r="G76" s="37">
        <v>289.8</v>
      </c>
      <c r="H76" s="43">
        <v>1</v>
      </c>
      <c r="I76" s="38"/>
      <c r="J76" s="38"/>
      <c r="K76" s="43">
        <v>50</v>
      </c>
      <c r="L76" s="43">
        <v>1</v>
      </c>
      <c r="M76" s="38"/>
      <c r="N76" s="38"/>
      <c r="O76" s="43">
        <v>18</v>
      </c>
      <c r="P76" s="43">
        <v>30</v>
      </c>
      <c r="Q76" s="53"/>
      <c r="R76" s="50"/>
      <c r="S76" s="50"/>
      <c r="T76" s="52"/>
      <c r="U76" s="53"/>
      <c r="V76" s="50"/>
      <c r="W76" s="50"/>
      <c r="X76" s="52"/>
      <c r="Y76" s="52"/>
      <c r="Z76" s="56">
        <f t="shared" si="2"/>
        <v>0</v>
      </c>
      <c r="AA76" s="56">
        <f t="shared" si="3"/>
        <v>0</v>
      </c>
    </row>
    <row r="77" s="3" customFormat="1" spans="1:27">
      <c r="A77" s="34" t="s">
        <v>179</v>
      </c>
      <c r="B77" s="35" t="s">
        <v>30</v>
      </c>
      <c r="C77" s="39" t="s">
        <v>31</v>
      </c>
      <c r="D77" s="40" t="s">
        <v>180</v>
      </c>
      <c r="E77" s="40" t="s">
        <v>181</v>
      </c>
      <c r="F77" s="35" t="s">
        <v>181</v>
      </c>
      <c r="G77" s="37">
        <v>716.4</v>
      </c>
      <c r="H77" s="38"/>
      <c r="I77" s="38"/>
      <c r="J77" s="38"/>
      <c r="K77" s="38"/>
      <c r="L77" s="38"/>
      <c r="M77" s="38"/>
      <c r="N77" s="38"/>
      <c r="O77" s="38"/>
      <c r="P77" s="43">
        <v>30</v>
      </c>
      <c r="Q77" s="50"/>
      <c r="R77" s="50"/>
      <c r="S77" s="50"/>
      <c r="T77" s="51"/>
      <c r="U77" s="50"/>
      <c r="V77" s="50"/>
      <c r="W77" s="50"/>
      <c r="X77" s="51"/>
      <c r="Y77" s="52"/>
      <c r="Z77" s="56">
        <f t="shared" si="2"/>
        <v>0</v>
      </c>
      <c r="AA77" s="56">
        <f t="shared" si="3"/>
        <v>0</v>
      </c>
    </row>
    <row r="78" s="3" customFormat="1" spans="1:27">
      <c r="A78" s="57" t="s">
        <v>182</v>
      </c>
      <c r="B78" s="57"/>
      <c r="C78" s="57"/>
      <c r="D78" s="57"/>
      <c r="E78" s="57"/>
      <c r="F78" s="57"/>
      <c r="G78" s="57"/>
      <c r="H78" s="43">
        <f>SUM(H12:H77)</f>
        <v>1</v>
      </c>
      <c r="I78" s="43">
        <f t="shared" ref="I78:P78" si="4">SUM(I12:I77)</f>
        <v>75</v>
      </c>
      <c r="J78" s="43">
        <f t="shared" si="4"/>
        <v>150</v>
      </c>
      <c r="K78" s="43">
        <f t="shared" si="4"/>
        <v>3091.3261</v>
      </c>
      <c r="L78" s="43">
        <f t="shared" si="4"/>
        <v>1</v>
      </c>
      <c r="M78" s="43">
        <f t="shared" si="4"/>
        <v>257.0677</v>
      </c>
      <c r="N78" s="43">
        <f t="shared" si="4"/>
        <v>60.7318</v>
      </c>
      <c r="O78" s="43">
        <f t="shared" si="4"/>
        <v>38064.4943</v>
      </c>
      <c r="P78" s="43">
        <f t="shared" si="4"/>
        <v>14745.5461</v>
      </c>
      <c r="Q78" s="62"/>
      <c r="R78" s="62"/>
      <c r="S78" s="62"/>
      <c r="T78" s="63"/>
      <c r="U78" s="62"/>
      <c r="V78" s="62"/>
      <c r="W78" s="62"/>
      <c r="X78" s="63"/>
      <c r="Y78" s="63"/>
      <c r="Z78" s="43">
        <f>SUM(Z12:Z77)</f>
        <v>0</v>
      </c>
      <c r="AA78" s="43">
        <f>SUM(AA12:AA77)</f>
        <v>0</v>
      </c>
    </row>
    <row r="79" s="3" customFormat="1" spans="1:27">
      <c r="A79" s="34" t="s">
        <v>29</v>
      </c>
      <c r="B79" s="35" t="s">
        <v>183</v>
      </c>
      <c r="C79" s="36" t="s">
        <v>31</v>
      </c>
      <c r="D79" s="35" t="s">
        <v>119</v>
      </c>
      <c r="E79" s="35" t="s">
        <v>184</v>
      </c>
      <c r="F79" s="35" t="s">
        <v>185</v>
      </c>
      <c r="G79" s="37">
        <v>326.4</v>
      </c>
      <c r="H79" s="38"/>
      <c r="I79" s="38"/>
      <c r="J79" s="38"/>
      <c r="K79" s="38"/>
      <c r="L79" s="38"/>
      <c r="M79" s="38"/>
      <c r="N79" s="38"/>
      <c r="O79" s="43">
        <v>266.5457</v>
      </c>
      <c r="P79" s="43">
        <v>215.9262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2"/>
      <c r="Y79" s="52"/>
      <c r="Z79" s="56">
        <f t="shared" ref="Z79:Z94" si="5">H79*Q79+I79*R79+J79*S79+K79*T79</f>
        <v>0</v>
      </c>
      <c r="AA79" s="56">
        <f t="shared" ref="AA79:AA94" si="6">L79*U79+M79*V79+N79*W79+O79*X79+P79*Y79</f>
        <v>0</v>
      </c>
    </row>
    <row r="80" s="3" customFormat="1" spans="1:27">
      <c r="A80" s="34" t="s">
        <v>35</v>
      </c>
      <c r="B80" s="35" t="s">
        <v>183</v>
      </c>
      <c r="C80" s="36" t="s">
        <v>31</v>
      </c>
      <c r="D80" s="35" t="s">
        <v>119</v>
      </c>
      <c r="E80" s="35" t="s">
        <v>184</v>
      </c>
      <c r="F80" s="35" t="s">
        <v>186</v>
      </c>
      <c r="G80" s="37">
        <v>327.4</v>
      </c>
      <c r="H80" s="38"/>
      <c r="I80" s="38"/>
      <c r="J80" s="38"/>
      <c r="K80" s="38"/>
      <c r="L80" s="38"/>
      <c r="M80" s="38"/>
      <c r="N80" s="38"/>
      <c r="O80" s="43">
        <v>85.4464</v>
      </c>
      <c r="P80" s="43">
        <v>110.3023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2"/>
      <c r="Y80" s="52"/>
      <c r="Z80" s="56">
        <f t="shared" si="5"/>
        <v>0</v>
      </c>
      <c r="AA80" s="56">
        <f t="shared" si="6"/>
        <v>0</v>
      </c>
    </row>
    <row r="81" s="3" customFormat="1" spans="1:27">
      <c r="A81" s="34" t="s">
        <v>37</v>
      </c>
      <c r="B81" s="35" t="s">
        <v>183</v>
      </c>
      <c r="C81" s="36" t="s">
        <v>31</v>
      </c>
      <c r="D81" s="35" t="s">
        <v>119</v>
      </c>
      <c r="E81" s="35" t="s">
        <v>184</v>
      </c>
      <c r="F81" s="35" t="s">
        <v>187</v>
      </c>
      <c r="G81" s="37">
        <v>260.9</v>
      </c>
      <c r="H81" s="38"/>
      <c r="I81" s="38"/>
      <c r="J81" s="38"/>
      <c r="K81" s="38"/>
      <c r="L81" s="38"/>
      <c r="M81" s="38"/>
      <c r="N81" s="38"/>
      <c r="O81" s="43">
        <v>281.2818</v>
      </c>
      <c r="P81" s="43">
        <v>30.9888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2"/>
      <c r="Y81" s="52"/>
      <c r="Z81" s="56">
        <f t="shared" si="5"/>
        <v>0</v>
      </c>
      <c r="AA81" s="56">
        <f t="shared" si="6"/>
        <v>0</v>
      </c>
    </row>
    <row r="82" s="3" customFormat="1" spans="1:27">
      <c r="A82" s="34" t="s">
        <v>39</v>
      </c>
      <c r="B82" s="35" t="s">
        <v>183</v>
      </c>
      <c r="C82" s="36" t="s">
        <v>31</v>
      </c>
      <c r="D82" s="35" t="s">
        <v>119</v>
      </c>
      <c r="E82" s="35" t="s">
        <v>184</v>
      </c>
      <c r="F82" s="35" t="s">
        <v>188</v>
      </c>
      <c r="G82" s="37">
        <v>232</v>
      </c>
      <c r="H82" s="38"/>
      <c r="I82" s="38"/>
      <c r="J82" s="38"/>
      <c r="K82" s="38"/>
      <c r="L82" s="38"/>
      <c r="M82" s="38"/>
      <c r="N82" s="38"/>
      <c r="O82" s="43">
        <v>312.2263</v>
      </c>
      <c r="P82" s="43">
        <v>93.2065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2"/>
      <c r="Y82" s="52"/>
      <c r="Z82" s="56">
        <f t="shared" si="5"/>
        <v>0</v>
      </c>
      <c r="AA82" s="56">
        <f t="shared" si="6"/>
        <v>0</v>
      </c>
    </row>
    <row r="83" s="3" customFormat="1" spans="1:27">
      <c r="A83" s="34" t="s">
        <v>41</v>
      </c>
      <c r="B83" s="35" t="s">
        <v>183</v>
      </c>
      <c r="C83" s="36" t="s">
        <v>31</v>
      </c>
      <c r="D83" s="35" t="s">
        <v>119</v>
      </c>
      <c r="E83" s="35" t="s">
        <v>184</v>
      </c>
      <c r="F83" s="35" t="s">
        <v>189</v>
      </c>
      <c r="G83" s="37">
        <v>322</v>
      </c>
      <c r="H83" s="38"/>
      <c r="I83" s="38"/>
      <c r="J83" s="38"/>
      <c r="K83" s="38"/>
      <c r="L83" s="38"/>
      <c r="M83" s="38"/>
      <c r="N83" s="38"/>
      <c r="O83" s="43">
        <v>199.899</v>
      </c>
      <c r="P83" s="43">
        <v>75.3108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2"/>
      <c r="Y83" s="52"/>
      <c r="Z83" s="56">
        <f t="shared" si="5"/>
        <v>0</v>
      </c>
      <c r="AA83" s="56">
        <f t="shared" si="6"/>
        <v>0</v>
      </c>
    </row>
    <row r="84" s="3" customFormat="1" spans="1:27">
      <c r="A84" s="34" t="s">
        <v>43</v>
      </c>
      <c r="B84" s="35" t="s">
        <v>183</v>
      </c>
      <c r="C84" s="36" t="s">
        <v>31</v>
      </c>
      <c r="D84" s="35" t="s">
        <v>119</v>
      </c>
      <c r="E84" s="35" t="s">
        <v>190</v>
      </c>
      <c r="F84" s="35" t="s">
        <v>191</v>
      </c>
      <c r="G84" s="37">
        <v>321.7</v>
      </c>
      <c r="H84" s="38"/>
      <c r="I84" s="38"/>
      <c r="J84" s="38"/>
      <c r="K84" s="38"/>
      <c r="L84" s="38"/>
      <c r="M84" s="38"/>
      <c r="N84" s="38"/>
      <c r="O84" s="43">
        <v>2689</v>
      </c>
      <c r="P84" s="43">
        <v>31.5154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2"/>
      <c r="Y84" s="52"/>
      <c r="Z84" s="56">
        <f t="shared" si="5"/>
        <v>0</v>
      </c>
      <c r="AA84" s="56">
        <f t="shared" si="6"/>
        <v>0</v>
      </c>
    </row>
    <row r="85" s="3" customFormat="1" spans="1:27">
      <c r="A85" s="34" t="s">
        <v>46</v>
      </c>
      <c r="B85" s="35" t="s">
        <v>183</v>
      </c>
      <c r="C85" s="36" t="s">
        <v>31</v>
      </c>
      <c r="D85" s="35" t="s">
        <v>119</v>
      </c>
      <c r="E85" s="35" t="s">
        <v>190</v>
      </c>
      <c r="F85" s="35" t="s">
        <v>192</v>
      </c>
      <c r="G85" s="37">
        <v>376</v>
      </c>
      <c r="H85" s="38"/>
      <c r="I85" s="38"/>
      <c r="J85" s="38"/>
      <c r="K85" s="38"/>
      <c r="L85" s="38"/>
      <c r="M85" s="38"/>
      <c r="N85" s="38"/>
      <c r="O85" s="43">
        <v>1110.4286</v>
      </c>
      <c r="P85" s="43">
        <v>31.3622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2"/>
      <c r="Y85" s="52"/>
      <c r="Z85" s="56">
        <f t="shared" si="5"/>
        <v>0</v>
      </c>
      <c r="AA85" s="56">
        <f t="shared" si="6"/>
        <v>0</v>
      </c>
    </row>
    <row r="86" s="3" customFormat="1" spans="1:27">
      <c r="A86" s="34" t="s">
        <v>48</v>
      </c>
      <c r="B86" s="35" t="s">
        <v>183</v>
      </c>
      <c r="C86" s="36" t="s">
        <v>31</v>
      </c>
      <c r="D86" s="35" t="s">
        <v>119</v>
      </c>
      <c r="E86" s="35" t="s">
        <v>190</v>
      </c>
      <c r="F86" s="35" t="s">
        <v>193</v>
      </c>
      <c r="G86" s="37">
        <v>407.8</v>
      </c>
      <c r="H86" s="38"/>
      <c r="I86" s="38"/>
      <c r="J86" s="38"/>
      <c r="K86" s="38"/>
      <c r="L86" s="38"/>
      <c r="M86" s="38"/>
      <c r="N86" s="38"/>
      <c r="O86" s="43">
        <v>8204.1546</v>
      </c>
      <c r="P86" s="43">
        <v>1349.6731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2"/>
      <c r="Y86" s="52"/>
      <c r="Z86" s="56">
        <f t="shared" si="5"/>
        <v>0</v>
      </c>
      <c r="AA86" s="56">
        <f t="shared" si="6"/>
        <v>0</v>
      </c>
    </row>
    <row r="87" s="3" customFormat="1" spans="1:27">
      <c r="A87" s="34" t="s">
        <v>50</v>
      </c>
      <c r="B87" s="35" t="s">
        <v>183</v>
      </c>
      <c r="C87" s="36" t="s">
        <v>31</v>
      </c>
      <c r="D87" s="35" t="s">
        <v>119</v>
      </c>
      <c r="E87" s="35" t="s">
        <v>190</v>
      </c>
      <c r="F87" s="35" t="s">
        <v>194</v>
      </c>
      <c r="G87" s="37">
        <v>398.5</v>
      </c>
      <c r="H87" s="38"/>
      <c r="I87" s="38"/>
      <c r="J87" s="38"/>
      <c r="K87" s="38"/>
      <c r="L87" s="38"/>
      <c r="M87" s="38"/>
      <c r="N87" s="38"/>
      <c r="O87" s="43">
        <v>1140.7359</v>
      </c>
      <c r="P87" s="43">
        <v>30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2"/>
      <c r="Y87" s="52"/>
      <c r="Z87" s="56">
        <f t="shared" si="5"/>
        <v>0</v>
      </c>
      <c r="AA87" s="56">
        <f t="shared" si="6"/>
        <v>0</v>
      </c>
    </row>
    <row r="88" s="3" customFormat="1" spans="1:27">
      <c r="A88" s="34" t="s">
        <v>52</v>
      </c>
      <c r="B88" s="35" t="s">
        <v>183</v>
      </c>
      <c r="C88" s="36" t="s">
        <v>31</v>
      </c>
      <c r="D88" s="35" t="s">
        <v>119</v>
      </c>
      <c r="E88" s="35" t="s">
        <v>190</v>
      </c>
      <c r="F88" s="35" t="s">
        <v>195</v>
      </c>
      <c r="G88" s="37">
        <v>451</v>
      </c>
      <c r="H88" s="38"/>
      <c r="I88" s="38"/>
      <c r="J88" s="38"/>
      <c r="K88" s="38"/>
      <c r="L88" s="38"/>
      <c r="M88" s="38"/>
      <c r="N88" s="38"/>
      <c r="O88" s="43">
        <v>1665.8578</v>
      </c>
      <c r="P88" s="43">
        <v>63.8309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2"/>
      <c r="Y88" s="52"/>
      <c r="Z88" s="56">
        <f t="shared" si="5"/>
        <v>0</v>
      </c>
      <c r="AA88" s="56">
        <f t="shared" si="6"/>
        <v>0</v>
      </c>
    </row>
    <row r="89" s="3" customFormat="1" spans="1:27">
      <c r="A89" s="34" t="s">
        <v>55</v>
      </c>
      <c r="B89" s="35" t="s">
        <v>183</v>
      </c>
      <c r="C89" s="36" t="s">
        <v>31</v>
      </c>
      <c r="D89" s="35" t="s">
        <v>119</v>
      </c>
      <c r="E89" s="35" t="s">
        <v>190</v>
      </c>
      <c r="F89" s="35" t="s">
        <v>196</v>
      </c>
      <c r="G89" s="37">
        <v>364.8</v>
      </c>
      <c r="H89" s="38"/>
      <c r="I89" s="38"/>
      <c r="J89" s="38"/>
      <c r="K89" s="38"/>
      <c r="L89" s="38"/>
      <c r="M89" s="38"/>
      <c r="N89" s="38"/>
      <c r="O89" s="43">
        <v>1917.773</v>
      </c>
      <c r="P89" s="43">
        <v>34.4599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2"/>
      <c r="Y89" s="52"/>
      <c r="Z89" s="56">
        <f t="shared" si="5"/>
        <v>0</v>
      </c>
      <c r="AA89" s="56">
        <f t="shared" si="6"/>
        <v>0</v>
      </c>
    </row>
    <row r="90" s="3" customFormat="1" spans="1:27">
      <c r="A90" s="34" t="s">
        <v>57</v>
      </c>
      <c r="B90" s="35" t="s">
        <v>183</v>
      </c>
      <c r="C90" s="36" t="s">
        <v>31</v>
      </c>
      <c r="D90" s="35" t="s">
        <v>119</v>
      </c>
      <c r="E90" s="35" t="s">
        <v>190</v>
      </c>
      <c r="F90" s="35" t="s">
        <v>197</v>
      </c>
      <c r="G90" s="37">
        <v>384.9</v>
      </c>
      <c r="H90" s="38"/>
      <c r="I90" s="38"/>
      <c r="J90" s="38"/>
      <c r="K90" s="38"/>
      <c r="L90" s="38"/>
      <c r="M90" s="38"/>
      <c r="N90" s="38"/>
      <c r="O90" s="43">
        <v>2601.163</v>
      </c>
      <c r="P90" s="43">
        <v>30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2"/>
      <c r="Y90" s="52"/>
      <c r="Z90" s="56">
        <f t="shared" si="5"/>
        <v>0</v>
      </c>
      <c r="AA90" s="56">
        <f t="shared" si="6"/>
        <v>0</v>
      </c>
    </row>
    <row r="91" s="3" customFormat="1" spans="1:27">
      <c r="A91" s="34" t="s">
        <v>61</v>
      </c>
      <c r="B91" s="35" t="s">
        <v>183</v>
      </c>
      <c r="C91" s="36" t="s">
        <v>31</v>
      </c>
      <c r="D91" s="35" t="s">
        <v>119</v>
      </c>
      <c r="E91" s="35" t="s">
        <v>190</v>
      </c>
      <c r="F91" s="35" t="s">
        <v>198</v>
      </c>
      <c r="G91" s="37">
        <v>323.7</v>
      </c>
      <c r="H91" s="38"/>
      <c r="I91" s="38"/>
      <c r="J91" s="38"/>
      <c r="K91" s="38"/>
      <c r="L91" s="38"/>
      <c r="M91" s="38"/>
      <c r="N91" s="38"/>
      <c r="O91" s="43">
        <v>1136.9338</v>
      </c>
      <c r="P91" s="43">
        <v>30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2"/>
      <c r="Y91" s="52"/>
      <c r="Z91" s="56">
        <f t="shared" si="5"/>
        <v>0</v>
      </c>
      <c r="AA91" s="56">
        <f t="shared" si="6"/>
        <v>0</v>
      </c>
    </row>
    <row r="92" s="3" customFormat="1" spans="1:27">
      <c r="A92" s="34" t="s">
        <v>63</v>
      </c>
      <c r="B92" s="35" t="s">
        <v>183</v>
      </c>
      <c r="C92" s="36" t="s">
        <v>31</v>
      </c>
      <c r="D92" s="35" t="s">
        <v>119</v>
      </c>
      <c r="E92" s="35" t="s">
        <v>190</v>
      </c>
      <c r="F92" s="35" t="s">
        <v>199</v>
      </c>
      <c r="G92" s="37">
        <v>399.1</v>
      </c>
      <c r="H92" s="38"/>
      <c r="I92" s="38"/>
      <c r="J92" s="38"/>
      <c r="K92" s="38"/>
      <c r="L92" s="38"/>
      <c r="M92" s="38"/>
      <c r="N92" s="38"/>
      <c r="O92" s="43">
        <v>5230</v>
      </c>
      <c r="P92" s="43">
        <v>218.8365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2"/>
      <c r="Y92" s="52"/>
      <c r="Z92" s="56">
        <f t="shared" si="5"/>
        <v>0</v>
      </c>
      <c r="AA92" s="56">
        <f t="shared" si="6"/>
        <v>0</v>
      </c>
    </row>
    <row r="93" s="3" customFormat="1" spans="1:27">
      <c r="A93" s="34" t="s">
        <v>66</v>
      </c>
      <c r="B93" s="35" t="s">
        <v>183</v>
      </c>
      <c r="C93" s="36" t="s">
        <v>31</v>
      </c>
      <c r="D93" s="35" t="s">
        <v>119</v>
      </c>
      <c r="E93" s="35" t="s">
        <v>190</v>
      </c>
      <c r="F93" s="35" t="s">
        <v>200</v>
      </c>
      <c r="G93" s="37">
        <v>395.9</v>
      </c>
      <c r="H93" s="38"/>
      <c r="I93" s="38"/>
      <c r="J93" s="38"/>
      <c r="K93" s="38"/>
      <c r="L93" s="38"/>
      <c r="M93" s="38"/>
      <c r="N93" s="38"/>
      <c r="O93" s="43">
        <v>3834.7383</v>
      </c>
      <c r="P93" s="43">
        <v>75.9944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2"/>
      <c r="Y93" s="52"/>
      <c r="Z93" s="56">
        <f t="shared" si="5"/>
        <v>0</v>
      </c>
      <c r="AA93" s="56">
        <f t="shared" si="6"/>
        <v>0</v>
      </c>
    </row>
    <row r="94" s="3" customFormat="1" spans="1:27">
      <c r="A94" s="34" t="s">
        <v>67</v>
      </c>
      <c r="B94" s="35" t="s">
        <v>183</v>
      </c>
      <c r="C94" s="36" t="s">
        <v>31</v>
      </c>
      <c r="D94" s="35" t="s">
        <v>119</v>
      </c>
      <c r="E94" s="35" t="s">
        <v>190</v>
      </c>
      <c r="F94" s="35" t="s">
        <v>201</v>
      </c>
      <c r="G94" s="37">
        <v>387.9</v>
      </c>
      <c r="H94" s="38"/>
      <c r="I94" s="38"/>
      <c r="J94" s="38"/>
      <c r="K94" s="38"/>
      <c r="L94" s="38"/>
      <c r="M94" s="38"/>
      <c r="N94" s="38"/>
      <c r="O94" s="43">
        <v>154.1372</v>
      </c>
      <c r="P94" s="43">
        <v>30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2"/>
      <c r="Y94" s="52"/>
      <c r="Z94" s="56">
        <f t="shared" si="5"/>
        <v>0</v>
      </c>
      <c r="AA94" s="56">
        <f t="shared" si="6"/>
        <v>0</v>
      </c>
    </row>
    <row r="95" s="4" customFormat="1" spans="1:27">
      <c r="A95" s="58" t="s">
        <v>202</v>
      </c>
      <c r="B95" s="58"/>
      <c r="C95" s="58"/>
      <c r="D95" s="58"/>
      <c r="E95" s="58"/>
      <c r="F95" s="58"/>
      <c r="G95" s="58"/>
      <c r="H95" s="59">
        <f>SUM(H79:H94)</f>
        <v>0</v>
      </c>
      <c r="I95" s="59">
        <f t="shared" ref="I95:P95" si="7">SUM(I79:I94)</f>
        <v>0</v>
      </c>
      <c r="J95" s="59">
        <f t="shared" si="7"/>
        <v>0</v>
      </c>
      <c r="K95" s="59">
        <f t="shared" si="7"/>
        <v>0</v>
      </c>
      <c r="L95" s="59">
        <f t="shared" si="7"/>
        <v>0</v>
      </c>
      <c r="M95" s="59">
        <f t="shared" si="7"/>
        <v>0</v>
      </c>
      <c r="N95" s="59">
        <f t="shared" si="7"/>
        <v>0</v>
      </c>
      <c r="O95" s="59">
        <f t="shared" si="7"/>
        <v>30830.3214</v>
      </c>
      <c r="P95" s="59">
        <f t="shared" si="7"/>
        <v>2451.407</v>
      </c>
      <c r="Q95" s="59"/>
      <c r="R95" s="59"/>
      <c r="S95" s="59"/>
      <c r="T95" s="59"/>
      <c r="U95" s="59"/>
      <c r="V95" s="59"/>
      <c r="W95" s="59"/>
      <c r="X95" s="59"/>
      <c r="Y95" s="59"/>
      <c r="Z95" s="59">
        <f>SUM(Z79:Z94)</f>
        <v>0</v>
      </c>
      <c r="AA95" s="59">
        <f>SUM(AA79:AA94)</f>
        <v>0</v>
      </c>
    </row>
    <row r="96" s="4" customFormat="1" spans="1:27">
      <c r="A96" s="58" t="s">
        <v>203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65">
        <f>(Z78+AA78+Z95+AA95)/12</f>
        <v>0</v>
      </c>
      <c r="AA96" s="65"/>
    </row>
    <row r="97" s="1" customFormat="1" spans="1:25">
      <c r="A97" s="1" t="s">
        <v>204</v>
      </c>
      <c r="B97" s="6"/>
      <c r="D97" s="6"/>
      <c r="E97" s="6"/>
      <c r="F97" s="6"/>
      <c r="G97" s="6"/>
      <c r="Q97" s="7"/>
      <c r="R97" s="7"/>
      <c r="S97" s="7"/>
      <c r="T97" s="7"/>
      <c r="U97" s="7"/>
      <c r="V97" s="7"/>
      <c r="W97" s="7"/>
      <c r="X97" s="7"/>
      <c r="Y97" s="7"/>
    </row>
    <row r="98" s="1" customFormat="1" spans="1:25">
      <c r="A98" s="1" t="s">
        <v>205</v>
      </c>
      <c r="B98" s="6"/>
      <c r="D98" s="6"/>
      <c r="E98" s="6"/>
      <c r="F98" s="6"/>
      <c r="G98" s="6"/>
      <c r="Q98" s="7"/>
      <c r="R98" s="7"/>
      <c r="S98" s="7"/>
      <c r="T98" s="7"/>
      <c r="U98" s="7"/>
      <c r="V98" s="7"/>
      <c r="W98" s="7"/>
      <c r="X98" s="7"/>
      <c r="Y98" s="7"/>
    </row>
    <row r="99" s="5" customFormat="1" spans="1:25">
      <c r="A99" s="5" t="s">
        <v>206</v>
      </c>
      <c r="B99" s="60"/>
      <c r="D99" s="60"/>
      <c r="E99" s="60"/>
      <c r="F99" s="60"/>
      <c r="G99" s="60"/>
      <c r="Q99" s="64"/>
      <c r="R99" s="64"/>
      <c r="S99" s="64"/>
      <c r="T99" s="64"/>
      <c r="U99" s="64"/>
      <c r="V99" s="64"/>
      <c r="W99" s="64"/>
      <c r="X99" s="64"/>
      <c r="Y99" s="64"/>
    </row>
    <row r="100" s="1" customFormat="1" spans="1:25">
      <c r="A100" s="61" t="s">
        <v>207</v>
      </c>
      <c r="B100" s="6"/>
      <c r="D100" s="6"/>
      <c r="E100" s="6"/>
      <c r="F100" s="6"/>
      <c r="G100" s="6"/>
      <c r="Q100" s="7"/>
      <c r="R100" s="7"/>
      <c r="S100" s="7"/>
      <c r="T100" s="7"/>
      <c r="U100" s="7"/>
      <c r="V100" s="7"/>
      <c r="W100" s="7"/>
      <c r="X100" s="7"/>
      <c r="Y100" s="7"/>
    </row>
    <row r="101" s="1" customFormat="1" spans="1:25">
      <c r="A101" s="61" t="s">
        <v>208</v>
      </c>
      <c r="B101" s="6"/>
      <c r="D101" s="6"/>
      <c r="E101" s="6"/>
      <c r="F101" s="6"/>
      <c r="G101" s="6"/>
      <c r="Q101" s="7"/>
      <c r="R101" s="7"/>
      <c r="S101" s="7"/>
      <c r="T101" s="7"/>
      <c r="U101" s="7"/>
      <c r="V101" s="7"/>
      <c r="W101" s="7"/>
      <c r="X101" s="7"/>
      <c r="Y101" s="7"/>
    </row>
    <row r="102" s="1" customFormat="1" spans="1:25">
      <c r="A102" s="61" t="s">
        <v>209</v>
      </c>
      <c r="B102" s="6"/>
      <c r="D102" s="6"/>
      <c r="E102" s="6"/>
      <c r="F102" s="6"/>
      <c r="G102" s="6"/>
      <c r="Q102" s="7"/>
      <c r="R102" s="7"/>
      <c r="S102" s="7"/>
      <c r="T102" s="7"/>
      <c r="U102" s="7"/>
      <c r="V102" s="7"/>
      <c r="W102" s="7"/>
      <c r="X102" s="7"/>
      <c r="Y102" s="7"/>
    </row>
    <row r="103" s="1" customFormat="1" spans="1:25">
      <c r="A103" s="61" t="s">
        <v>210</v>
      </c>
      <c r="B103" s="6"/>
      <c r="D103" s="6"/>
      <c r="E103" s="6"/>
      <c r="F103" s="6"/>
      <c r="G103" s="6"/>
      <c r="Q103" s="7"/>
      <c r="R103" s="7"/>
      <c r="S103" s="7"/>
      <c r="T103" s="7"/>
      <c r="U103" s="7"/>
      <c r="V103" s="7"/>
      <c r="W103" s="7"/>
      <c r="X103" s="7"/>
      <c r="Y103" s="7"/>
    </row>
  </sheetData>
  <sheetProtection password="CEE9" sheet="1" objects="1"/>
  <protectedRanges>
    <protectedRange sqref="T49:T76" name="区域8"/>
    <protectedRange sqref="V60:W64" name="区域7"/>
    <protectedRange sqref="R60:S64" name="区域6"/>
    <protectedRange sqref="U76" name="区域5"/>
    <protectedRange sqref="Q76" name="区域4"/>
    <protectedRange sqref="X79:Y94" name="区域3"/>
    <protectedRange sqref="X12:Y77" name="区域2"/>
    <protectedRange sqref="A3:K3" name="区域1"/>
  </protectedRanges>
  <mergeCells count="19">
    <mergeCell ref="A1:AA1"/>
    <mergeCell ref="H9:P9"/>
    <mergeCell ref="Q9:Y9"/>
    <mergeCell ref="H10:K10"/>
    <mergeCell ref="L10:P10"/>
    <mergeCell ref="Q10:T10"/>
    <mergeCell ref="U10:Y10"/>
    <mergeCell ref="A78:G78"/>
    <mergeCell ref="A95:G95"/>
    <mergeCell ref="A96:Y96"/>
    <mergeCell ref="Z96:AA96"/>
    <mergeCell ref="A9:A11"/>
    <mergeCell ref="B9:B11"/>
    <mergeCell ref="C9:C11"/>
    <mergeCell ref="D9:D11"/>
    <mergeCell ref="E9:E11"/>
    <mergeCell ref="F9:F11"/>
    <mergeCell ref="G9:G11"/>
    <mergeCell ref="Z9:AA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