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98"/>
  </bookViews>
  <sheets>
    <sheet name="标段6" sheetId="10" r:id="rId1"/>
  </sheets>
  <calcPr calcId="144525"/>
</workbook>
</file>

<file path=xl/sharedStrings.xml><?xml version="1.0" encoding="utf-8"?>
<sst xmlns="http://schemas.openxmlformats.org/spreadsheetml/2006/main" count="110" uniqueCount="52">
  <si>
    <t>中外运物流广西有限公司快消品公路（地方/全国）线路投标报价单（汽运）</t>
  </si>
  <si>
    <t>路线名称:南宁发南宁线</t>
  </si>
  <si>
    <t>投标商名称:</t>
  </si>
  <si>
    <t>填写日期:</t>
  </si>
  <si>
    <t>以下为含税报价（需提供符合国家法规的增值税专用发票，依国家政策颁布的最新税率进行调整）；</t>
  </si>
  <si>
    <t>有色填充列需投标商填写，2022年有预估运量点必须作点到点报价，遗漏一点报价则该线路视作废标。</t>
  </si>
  <si>
    <t>点到点报价运费请填写整数</t>
  </si>
  <si>
    <t>招标车型根据年度规划为准，车型装载量依国家标准规定。</t>
  </si>
  <si>
    <t>序号</t>
  </si>
  <si>
    <t>线路</t>
  </si>
  <si>
    <t>出发地
（城市）</t>
  </si>
  <si>
    <t>到货点
（省）</t>
  </si>
  <si>
    <t>到货点
（地级市)</t>
  </si>
  <si>
    <t>到货点
（县/县级市/行政区)</t>
  </si>
  <si>
    <t>公里数
（KM)</t>
  </si>
  <si>
    <t xml:space="preserve">2022年参考车型预估运量 </t>
  </si>
  <si>
    <t>参考车型点到点报价</t>
  </si>
  <si>
    <t>总费用（含税，元）</t>
  </si>
  <si>
    <t>食品（立方）</t>
  </si>
  <si>
    <t>饮料（吨）</t>
  </si>
  <si>
    <t>食品（元/立方）</t>
  </si>
  <si>
    <t>饮料（元/吨）</t>
  </si>
  <si>
    <t>零担</t>
  </si>
  <si>
    <t>4.2米</t>
  </si>
  <si>
    <t>6.8米</t>
  </si>
  <si>
    <t>9.6米</t>
  </si>
  <si>
    <t>13.5米</t>
  </si>
  <si>
    <t>食品</t>
  </si>
  <si>
    <t>饮料</t>
  </si>
  <si>
    <t>华南23线-3</t>
  </si>
  <si>
    <t>南宁市</t>
  </si>
  <si>
    <t>广西壮族自治区</t>
  </si>
  <si>
    <t>宾阳县</t>
  </si>
  <si>
    <t>横　县</t>
  </si>
  <si>
    <t>江南区</t>
  </si>
  <si>
    <t>良庆区</t>
  </si>
  <si>
    <t>隆安县</t>
  </si>
  <si>
    <t>马山县</t>
  </si>
  <si>
    <t>青秀区</t>
  </si>
  <si>
    <t>上林县</t>
  </si>
  <si>
    <t>武鸣区</t>
  </si>
  <si>
    <t>西乡塘区</t>
  </si>
  <si>
    <t>兴宁区</t>
  </si>
  <si>
    <t>邕宁区</t>
  </si>
  <si>
    <t>华南23线-3小计</t>
  </si>
  <si>
    <t>注：1、单点总配送费用=单点预估运量*点到点报价，路线合计总配送费=该路线各到货点总配送费用合计；</t>
  </si>
  <si>
    <t xml:space="preserve">    2、到货点公里数依百度地图显示最近之距离测算，供参考；</t>
  </si>
  <si>
    <t xml:space="preserve">    3、同一到货点大小车型的单价报价不得存在倒挂，否则直接依低价车型结算：</t>
  </si>
  <si>
    <t xml:space="preserve">   ①同一到货点13.5米车型报价高于9.6米车型，实际结算依9.6米车型运价结算。</t>
  </si>
  <si>
    <t xml:space="preserve">   ②同一到货点9.6米车型报价高于6.8米车型，实际结算依6.8米车型运价结算。</t>
  </si>
  <si>
    <t xml:space="preserve">   ③同一到货点6.8米车型报价高于4.2米，实际结算依4.2米车型运价结算。</t>
  </si>
  <si>
    <t xml:space="preserve">   4、每天至少保证5台车辆投入运作。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</si>
</sst>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.00_ "/>
    <numFmt numFmtId="178" formatCode="#,##0_);[Red]\(#,##0\)"/>
    <numFmt numFmtId="179" formatCode="_ * #,##0.0000_ ;_ * \-#,##0.0000_ ;_ * &quot;-&quot;??_ ;_ @_ "/>
    <numFmt numFmtId="180" formatCode="0_);[Red]\(0\)"/>
    <numFmt numFmtId="181" formatCode="#,##0_ "/>
    <numFmt numFmtId="182" formatCode="0.00_ "/>
    <numFmt numFmtId="183" formatCode="0.00_);[Red]\(0.00\)"/>
  </numFmts>
  <fonts count="28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/>
    <xf numFmtId="0" fontId="12" fillId="0" borderId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/>
    <xf numFmtId="0" fontId="0" fillId="0" borderId="0"/>
    <xf numFmtId="9" fontId="7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162" applyFont="1" applyFill="1" applyAlignment="1">
      <alignment horizontal="left"/>
    </xf>
    <xf numFmtId="0" fontId="2" fillId="2" borderId="0" xfId="162" applyFont="1" applyFill="1" applyAlignment="1">
      <alignment horizontal="justify" vertical="center" wrapText="1"/>
    </xf>
    <xf numFmtId="0" fontId="2" fillId="2" borderId="0" xfId="162" applyFont="1" applyFill="1">
      <alignment vertical="center"/>
    </xf>
    <xf numFmtId="0" fontId="2" fillId="2" borderId="0" xfId="162" applyFont="1" applyFill="1" applyAlignment="1">
      <alignment horizontal="center" vertical="center"/>
    </xf>
    <xf numFmtId="176" fontId="3" fillId="2" borderId="0" xfId="10" applyNumberFormat="1" applyFont="1" applyFill="1" applyAlignment="1" applyProtection="1">
      <alignment horizontal="center" vertical="center"/>
    </xf>
    <xf numFmtId="178" fontId="2" fillId="2" borderId="0" xfId="162" applyNumberFormat="1" applyFont="1" applyFill="1" applyAlignment="1">
      <alignment horizontal="center" vertical="center"/>
    </xf>
    <xf numFmtId="0" fontId="2" fillId="3" borderId="0" xfId="102" applyFont="1" applyFill="1" applyProtection="1">
      <protection locked="0"/>
    </xf>
    <xf numFmtId="31" fontId="2" fillId="3" borderId="0" xfId="162" applyNumberFormat="1" applyFont="1" applyFill="1" applyAlignment="1">
      <alignment horizontal="center" vertical="center"/>
    </xf>
    <xf numFmtId="176" fontId="3" fillId="3" borderId="0" xfId="10" applyNumberFormat="1" applyFont="1" applyFill="1" applyAlignment="1" applyProtection="1">
      <alignment horizontal="center" vertical="center"/>
    </xf>
    <xf numFmtId="178" fontId="3" fillId="3" borderId="0" xfId="0" applyNumberFormat="1" applyFont="1" applyFill="1" applyAlignment="1">
      <alignment horizontal="right" vertical="center"/>
    </xf>
    <xf numFmtId="0" fontId="2" fillId="2" borderId="0" xfId="102" applyFont="1" applyFill="1" applyAlignment="1">
      <alignment horizontal="left"/>
    </xf>
    <xf numFmtId="0" fontId="3" fillId="2" borderId="0" xfId="32" applyFont="1" applyFill="1"/>
    <xf numFmtId="0" fontId="3" fillId="2" borderId="0" xfId="32" applyFont="1" applyFill="1" applyAlignment="1">
      <alignment horizontal="center"/>
    </xf>
    <xf numFmtId="176" fontId="3" fillId="2" borderId="0" xfId="10" applyNumberFormat="1" applyFont="1" applyFill="1" applyAlignment="1" applyProtection="1">
      <alignment horizontal="center"/>
    </xf>
    <xf numFmtId="178" fontId="3" fillId="2" borderId="0" xfId="0" applyNumberFormat="1" applyFont="1" applyFill="1" applyAlignment="1">
      <alignment horizontal="right" vertical="center"/>
    </xf>
    <xf numFmtId="176" fontId="3" fillId="2" borderId="0" xfId="131" applyNumberFormat="1" applyFont="1" applyFill="1" applyAlignment="1" applyProtection="1">
      <alignment horizontal="center"/>
    </xf>
    <xf numFmtId="0" fontId="2" fillId="2" borderId="0" xfId="102" applyFont="1" applyFill="1"/>
    <xf numFmtId="0" fontId="2" fillId="2" borderId="0" xfId="102" applyFont="1" applyFill="1" applyAlignment="1">
      <alignment horizontal="center"/>
    </xf>
    <xf numFmtId="176" fontId="2" fillId="2" borderId="0" xfId="10" applyNumberFormat="1" applyFont="1" applyFill="1" applyAlignment="1" applyProtection="1">
      <alignment horizontal="center"/>
    </xf>
    <xf numFmtId="176" fontId="2" fillId="2" borderId="0" xfId="131" applyNumberFormat="1" applyFont="1" applyFill="1" applyAlignment="1" applyProtection="1">
      <alignment horizontal="center"/>
    </xf>
    <xf numFmtId="0" fontId="2" fillId="2" borderId="0" xfId="102" applyFont="1" applyFill="1" applyAlignment="1" applyProtection="1">
      <alignment vertical="center"/>
    </xf>
    <xf numFmtId="0" fontId="2" fillId="2" borderId="0" xfId="102" applyFont="1" applyFill="1" applyAlignment="1" applyProtection="1">
      <alignment horizontal="left" vertical="center"/>
    </xf>
    <xf numFmtId="176" fontId="2" fillId="2" borderId="0" xfId="10" applyNumberFormat="1" applyFont="1" applyFill="1" applyAlignment="1" applyProtection="1">
      <alignment horizontal="left" vertical="center"/>
    </xf>
    <xf numFmtId="0" fontId="2" fillId="2" borderId="0" xfId="102" applyFont="1" applyFill="1" applyAlignment="1">
      <alignment horizontal="left" vertical="center"/>
    </xf>
    <xf numFmtId="0" fontId="3" fillId="2" borderId="1" xfId="162" applyFont="1" applyFill="1" applyBorder="1" applyAlignment="1" applyProtection="1">
      <alignment horizontal="center" vertical="center" wrapText="1"/>
    </xf>
    <xf numFmtId="176" fontId="3" fillId="2" borderId="1" xfId="10" applyNumberFormat="1" applyFont="1" applyFill="1" applyBorder="1" applyAlignment="1" applyProtection="1">
      <alignment horizontal="center" vertical="center" wrapText="1"/>
    </xf>
    <xf numFmtId="18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10" applyNumberFormat="1" applyFont="1" applyFill="1" applyBorder="1" applyAlignment="1" applyProtection="1">
      <alignment horizontal="center" vertical="center" wrapText="1"/>
    </xf>
    <xf numFmtId="0" fontId="3" fillId="2" borderId="1" xfId="162" applyFont="1" applyFill="1" applyBorder="1">
      <alignment vertical="center"/>
    </xf>
    <xf numFmtId="177" fontId="3" fillId="2" borderId="1" xfId="162" applyNumberFormat="1" applyFont="1" applyFill="1" applyBorder="1">
      <alignment vertical="center"/>
    </xf>
    <xf numFmtId="176" fontId="3" fillId="2" borderId="1" xfId="10" applyNumberFormat="1" applyFont="1" applyFill="1" applyBorder="1">
      <alignment vertical="center"/>
    </xf>
    <xf numFmtId="181" fontId="3" fillId="2" borderId="2" xfId="162" applyNumberFormat="1" applyFont="1" applyFill="1" applyBorder="1">
      <alignment vertical="center"/>
    </xf>
    <xf numFmtId="49" fontId="2" fillId="2" borderId="3" xfId="10" applyNumberFormat="1" applyFont="1" applyFill="1" applyBorder="1" applyAlignment="1" applyProtection="1">
      <alignment horizontal="center" vertical="center" wrapText="1"/>
    </xf>
    <xf numFmtId="49" fontId="2" fillId="2" borderId="1" xfId="10" applyNumberFormat="1" applyFont="1" applyFill="1" applyBorder="1" applyAlignment="1" applyProtection="1">
      <alignment horizontal="center" vertical="center" wrapText="1"/>
    </xf>
    <xf numFmtId="181" fontId="2" fillId="2" borderId="1" xfId="162" applyNumberFormat="1" applyFont="1" applyFill="1" applyBorder="1">
      <alignment vertical="center"/>
    </xf>
    <xf numFmtId="176" fontId="1" fillId="2" borderId="0" xfId="10" applyNumberFormat="1" applyFont="1" applyFill="1">
      <alignment vertical="center"/>
    </xf>
    <xf numFmtId="0" fontId="4" fillId="2" borderId="0" xfId="0" applyFont="1" applyFill="1" applyAlignment="1">
      <alignment vertical="center"/>
    </xf>
    <xf numFmtId="176" fontId="3" fillId="2" borderId="0" xfId="131" applyNumberFormat="1" applyFont="1" applyFill="1" applyAlignment="1" applyProtection="1">
      <alignment horizontal="center" vertical="center"/>
    </xf>
    <xf numFmtId="179" fontId="3" fillId="2" borderId="0" xfId="131" applyNumberFormat="1" applyFont="1" applyFill="1" applyProtection="1">
      <alignment vertical="center"/>
    </xf>
    <xf numFmtId="180" fontId="3" fillId="2" borderId="0" xfId="0" applyNumberFormat="1" applyFont="1" applyFill="1" applyAlignment="1">
      <alignment horizontal="right" vertical="center"/>
    </xf>
    <xf numFmtId="181" fontId="3" fillId="2" borderId="1" xfId="162" applyNumberFormat="1" applyFont="1" applyFill="1" applyBorder="1">
      <alignment vertical="center"/>
    </xf>
    <xf numFmtId="176" fontId="3" fillId="2" borderId="0" xfId="10" applyNumberFormat="1" applyFont="1" applyFill="1" applyProtection="1">
      <alignment vertical="center"/>
    </xf>
    <xf numFmtId="176" fontId="3" fillId="2" borderId="0" xfId="10" applyNumberFormat="1" applyFont="1" applyFill="1" applyAlignment="1">
      <alignment horizontal="right" vertical="center"/>
    </xf>
    <xf numFmtId="176" fontId="3" fillId="2" borderId="1" xfId="10" applyNumberFormat="1" applyFont="1" applyFill="1" applyBorder="1" applyAlignment="1" applyProtection="1">
      <alignment horizontal="center" vertical="center"/>
    </xf>
    <xf numFmtId="176" fontId="3" fillId="2" borderId="2" xfId="10" applyNumberFormat="1" applyFont="1" applyFill="1" applyBorder="1">
      <alignment vertical="center"/>
    </xf>
    <xf numFmtId="182" fontId="3" fillId="3" borderId="1" xfId="10" applyNumberFormat="1" applyFont="1" applyFill="1" applyBorder="1">
      <alignment vertical="center"/>
    </xf>
    <xf numFmtId="176" fontId="3" fillId="3" borderId="1" xfId="10" applyNumberFormat="1" applyFont="1" applyFill="1" applyBorder="1">
      <alignment vertical="center"/>
    </xf>
    <xf numFmtId="176" fontId="2" fillId="2" borderId="1" xfId="10" applyNumberFormat="1" applyFont="1" applyFill="1" applyBorder="1">
      <alignment vertical="center"/>
    </xf>
    <xf numFmtId="181" fontId="1" fillId="2" borderId="0" xfId="162" applyNumberFormat="1" applyFont="1" applyFill="1">
      <alignment vertical="center"/>
    </xf>
    <xf numFmtId="183" fontId="3" fillId="2" borderId="1" xfId="162" applyNumberFormat="1" applyFont="1" applyFill="1" applyBorder="1" applyAlignment="1">
      <alignment horizontal="center" vertical="center" wrapText="1"/>
    </xf>
    <xf numFmtId="176" fontId="3" fillId="2" borderId="1" xfId="131" applyNumberFormat="1" applyFont="1" applyFill="1" applyBorder="1">
      <alignment vertical="center"/>
    </xf>
    <xf numFmtId="176" fontId="2" fillId="4" borderId="1" xfId="131" applyNumberFormat="1" applyFont="1" applyFill="1" applyBorder="1" applyAlignment="1">
      <alignment horizontal="center" vertical="center"/>
    </xf>
  </cellXfs>
  <cellStyles count="1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0,0_x000d__x000a_NA_x000d__x000a_" xfId="32"/>
    <cellStyle name="常规 5 2 2" xfId="33"/>
    <cellStyle name="百分比 2 3" xfId="34"/>
    <cellStyle name="标题 3" xfId="35" builtinId="18"/>
    <cellStyle name="常规 5 2 3" xfId="36"/>
    <cellStyle name="60% - 强调文字颜色 1" xfId="37" builtinId="32"/>
    <cellStyle name="60% - 强调文字颜色 4" xfId="38" builtinId="44"/>
    <cellStyle name="输出" xfId="39" builtinId="21"/>
    <cellStyle name="计算" xfId="40" builtinId="22"/>
    <cellStyle name="检查单元格" xfId="41" builtinId="23"/>
    <cellStyle name="20% - 强调文字颜色 6" xfId="42" builtinId="50"/>
    <cellStyle name="强调文字颜色 2" xfId="43" builtinId="33"/>
    <cellStyle name="常规 6 2 3" xfId="44"/>
    <cellStyle name="链接单元格" xfId="45" builtinId="24"/>
    <cellStyle name="汇总" xfId="46" builtinId="25"/>
    <cellStyle name="好" xfId="47" builtinId="26"/>
    <cellStyle name="适中" xfId="48" builtinId="28"/>
    <cellStyle name="常规 8 2" xfId="49"/>
    <cellStyle name="20% - 强调文字颜色 5" xfId="50" builtinId="46"/>
    <cellStyle name="强调文字颜色 1" xfId="51" builtinId="29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Normal 3 2" xfId="66"/>
    <cellStyle name="百分比 3 2" xfId="67"/>
    <cellStyle name="Normal 3" xfId="68"/>
    <cellStyle name="常规 10" xfId="69"/>
    <cellStyle name="常规 10 2" xfId="70"/>
    <cellStyle name="Comma 2 2" xfId="71"/>
    <cellStyle name="千位分隔 3" xfId="72"/>
    <cellStyle name="百分比 3" xfId="73"/>
    <cellStyle name="常规 2 2 5 6" xfId="74"/>
    <cellStyle name="常规 11" xfId="75"/>
    <cellStyle name="常规 12" xfId="76"/>
    <cellStyle name="常规 13" xfId="77"/>
    <cellStyle name="常规 18" xfId="78"/>
    <cellStyle name="常规 18 2" xfId="79"/>
    <cellStyle name="常规 18 2 2" xfId="80"/>
    <cellStyle name="常规 18 2 2 2" xfId="81"/>
    <cellStyle name="常规 18 2 2 3" xfId="82"/>
    <cellStyle name="常规 18 2 3" xfId="83"/>
    <cellStyle name="常规 18 2 3 2" xfId="84"/>
    <cellStyle name="常规 18 2 3 3" xfId="85"/>
    <cellStyle name="常规 18 2 4" xfId="86"/>
    <cellStyle name="常规 18 2 5" xfId="87"/>
    <cellStyle name="常规 18 2 6" xfId="88"/>
    <cellStyle name="常规 18 3" xfId="89"/>
    <cellStyle name="常规 2" xfId="90"/>
    <cellStyle name="常规 2 2" xfId="91"/>
    <cellStyle name="常规 2 2 5" xfId="92"/>
    <cellStyle name="常规 2 2 5 2" xfId="93"/>
    <cellStyle name="常规 2 2 5 2 2" xfId="94"/>
    <cellStyle name="常规 2 2 5 3" xfId="95"/>
    <cellStyle name="常规 2 2 5 3 2" xfId="96"/>
    <cellStyle name="常规 2 2 5 3 3" xfId="97"/>
    <cellStyle name="常规 2 2 5 4" xfId="98"/>
    <cellStyle name="常规 2 2 5 4 2" xfId="99"/>
    <cellStyle name="常规 2 2 5 4 3" xfId="100"/>
    <cellStyle name="常规 2 3" xfId="101"/>
    <cellStyle name="常规_2010年招标前一段准备资料 15" xfId="102"/>
    <cellStyle name="常规 2 4" xfId="103"/>
    <cellStyle name="常规 3" xfId="104"/>
    <cellStyle name="常规 3 2" xfId="105"/>
    <cellStyle name="常规 3 3" xfId="106"/>
    <cellStyle name="常规 3 4" xfId="107"/>
    <cellStyle name="常规 4" xfId="108"/>
    <cellStyle name="常规 4 2" xfId="109"/>
    <cellStyle name="常规 4 2 2" xfId="110"/>
    <cellStyle name="常规 4 4" xfId="111"/>
    <cellStyle name="常规 4 2 2 2" xfId="112"/>
    <cellStyle name="常规 6 4" xfId="113"/>
    <cellStyle name="常规 4 2 3" xfId="114"/>
    <cellStyle name="常规 4 5" xfId="115"/>
    <cellStyle name="常规 4 2 3 2" xfId="116"/>
    <cellStyle name="常规 4 2 3 3" xfId="117"/>
    <cellStyle name="常规 4 2 4" xfId="118"/>
    <cellStyle name="常规 4 2 5" xfId="119"/>
    <cellStyle name="常规 4 2 6" xfId="120"/>
    <cellStyle name="常规 4 3" xfId="121"/>
    <cellStyle name="常规 5" xfId="122"/>
    <cellStyle name="常规 5 3" xfId="123"/>
    <cellStyle name="常规 5 3 2" xfId="124"/>
    <cellStyle name="常规 5 3 3" xfId="125"/>
    <cellStyle name="常规 5 4" xfId="126"/>
    <cellStyle name="常规 5 5" xfId="127"/>
    <cellStyle name="常规 5 6" xfId="128"/>
    <cellStyle name="常规 6 2" xfId="129"/>
    <cellStyle name="常规 6 2 2" xfId="130"/>
    <cellStyle name="千位分隔 3 2 2" xfId="131"/>
    <cellStyle name="千位分隔 10 2" xfId="132"/>
    <cellStyle name="常规 6 3" xfId="133"/>
    <cellStyle name="常规 6 3 2" xfId="134"/>
    <cellStyle name="常规 6 3 3" xfId="135"/>
    <cellStyle name="常规 6 6" xfId="136"/>
    <cellStyle name="常规 7" xfId="137"/>
    <cellStyle name="常规 7 2" xfId="138"/>
    <cellStyle name="常规 8" xfId="139"/>
    <cellStyle name="常规 9" xfId="140"/>
    <cellStyle name="常规 9 2" xfId="141"/>
    <cellStyle name="常规 9 3" xfId="142"/>
    <cellStyle name="千位分隔 2" xfId="143"/>
    <cellStyle name="千位分隔 2 2" xfId="144"/>
    <cellStyle name="千位分隔 2 3" xfId="145"/>
    <cellStyle name="千位分隔 10" xfId="146"/>
    <cellStyle name="千位分隔 3 2" xfId="147"/>
    <cellStyle name="千位分隔 3 3" xfId="148"/>
    <cellStyle name="千位分隔 8" xfId="149"/>
    <cellStyle name="千位分隔 8 2" xfId="150"/>
    <cellStyle name="千位分隔 8 2 2" xfId="151"/>
    <cellStyle name="千位分隔 8 2 3" xfId="152"/>
    <cellStyle name="千位分隔 8 3" xfId="153"/>
    <cellStyle name="千位分隔 8 3 2" xfId="154"/>
    <cellStyle name="千位分隔 8 3 3" xfId="155"/>
    <cellStyle name="千位分隔 8 4" xfId="156"/>
    <cellStyle name="千位分隔 8 4 2" xfId="157"/>
    <cellStyle name="千位分隔 8 4 3" xfId="158"/>
    <cellStyle name="千位分隔 8 5" xfId="159"/>
    <cellStyle name="千位分隔 8 6" xfId="160"/>
    <cellStyle name="千位分隔 8 7" xfId="161"/>
    <cellStyle name="常规 2 16" xfId="162"/>
    <cellStyle name="常规 15 2" xfId="163"/>
    <cellStyle name="常规_2010年招标前一段准备资料" xfId="16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32"/>
  <sheetViews>
    <sheetView tabSelected="1" zoomScale="70" zoomScaleNormal="70" workbookViewId="0">
      <selection activeCell="G39" sqref="G39"/>
    </sheetView>
  </sheetViews>
  <sheetFormatPr defaultColWidth="9" defaultRowHeight="16.5"/>
  <cols>
    <col min="1" max="1" width="9" style="1"/>
    <col min="2" max="2" width="10.4666666666667" style="1" customWidth="1"/>
    <col min="3" max="10" width="9" style="1"/>
    <col min="11" max="11" width="10" style="1" customWidth="1"/>
    <col min="12" max="26" width="9" style="1"/>
    <col min="27" max="27" width="10.6166666666667" style="1" customWidth="1"/>
    <col min="28" max="16384" width="9" style="1"/>
  </cols>
  <sheetData>
    <row r="2" s="1" customFormat="1" spans="1:27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="1" customFormat="1" spans="1:27">
      <c r="A3" s="3" t="s">
        <v>1</v>
      </c>
      <c r="B3" s="4"/>
      <c r="C3" s="4"/>
      <c r="D3" s="5"/>
      <c r="E3" s="5"/>
      <c r="F3" s="6"/>
      <c r="G3" s="7"/>
      <c r="H3" s="8"/>
      <c r="I3" s="8"/>
      <c r="J3" s="8"/>
      <c r="K3" s="8"/>
      <c r="L3" s="41"/>
      <c r="M3" s="41"/>
      <c r="N3" s="42"/>
      <c r="O3" s="42"/>
      <c r="P3" s="42"/>
      <c r="Q3" s="45"/>
      <c r="R3" s="45"/>
      <c r="S3" s="45"/>
      <c r="T3" s="45"/>
      <c r="U3" s="45"/>
      <c r="V3" s="45"/>
      <c r="W3" s="45"/>
      <c r="X3" s="45"/>
      <c r="Y3" s="45"/>
      <c r="Z3" s="42"/>
      <c r="AA3" s="42"/>
    </row>
    <row r="4" s="1" customFormat="1" spans="1:27">
      <c r="A4" s="9" t="s">
        <v>2</v>
      </c>
      <c r="B4" s="9"/>
      <c r="C4" s="9"/>
      <c r="D4" s="9"/>
      <c r="E4" s="9" t="s">
        <v>3</v>
      </c>
      <c r="F4" s="10"/>
      <c r="G4" s="11"/>
      <c r="H4" s="12"/>
      <c r="I4" s="12"/>
      <c r="J4" s="12"/>
      <c r="K4" s="17"/>
      <c r="L4" s="17"/>
      <c r="M4" s="17"/>
      <c r="N4" s="43"/>
      <c r="O4" s="43"/>
      <c r="P4" s="43"/>
      <c r="Q4" s="46"/>
      <c r="R4" s="46"/>
      <c r="S4" s="46"/>
      <c r="T4" s="46"/>
      <c r="U4" s="46"/>
      <c r="V4" s="46"/>
      <c r="W4" s="46"/>
      <c r="X4" s="46"/>
      <c r="Y4" s="46"/>
      <c r="Z4" s="43"/>
      <c r="AA4" s="43"/>
    </row>
    <row r="5" s="1" customFormat="1" spans="1:27">
      <c r="A5" s="13" t="s">
        <v>4</v>
      </c>
      <c r="B5" s="14"/>
      <c r="C5" s="14"/>
      <c r="D5" s="14"/>
      <c r="E5" s="14"/>
      <c r="F5" s="15"/>
      <c r="G5" s="16"/>
      <c r="H5" s="17"/>
      <c r="I5" s="17"/>
      <c r="J5" s="17"/>
      <c r="K5" s="17"/>
      <c r="L5" s="17"/>
      <c r="M5" s="17"/>
      <c r="N5" s="43"/>
      <c r="O5" s="43"/>
      <c r="P5" s="43"/>
      <c r="Q5" s="46"/>
      <c r="R5" s="46"/>
      <c r="S5" s="46"/>
      <c r="T5" s="46"/>
      <c r="U5" s="46"/>
      <c r="V5" s="46"/>
      <c r="W5" s="46"/>
      <c r="X5" s="46"/>
      <c r="Y5" s="46"/>
      <c r="Z5" s="43"/>
      <c r="AA5" s="43"/>
    </row>
    <row r="6" s="1" customFormat="1" spans="1:27">
      <c r="A6" s="13" t="s">
        <v>5</v>
      </c>
      <c r="B6" s="14"/>
      <c r="C6" s="14"/>
      <c r="D6" s="14"/>
      <c r="E6" s="14"/>
      <c r="F6" s="15"/>
      <c r="G6" s="16"/>
      <c r="H6" s="18"/>
      <c r="I6" s="18"/>
      <c r="J6" s="18"/>
      <c r="K6" s="18"/>
      <c r="L6" s="18"/>
      <c r="M6" s="18"/>
      <c r="N6" s="18"/>
      <c r="O6" s="18"/>
      <c r="P6" s="18"/>
      <c r="Q6" s="16"/>
      <c r="R6" s="16"/>
      <c r="S6" s="16"/>
      <c r="T6" s="16"/>
      <c r="U6" s="16"/>
      <c r="V6" s="16"/>
      <c r="W6" s="16"/>
      <c r="X6" s="16"/>
      <c r="Y6" s="16"/>
      <c r="Z6" s="18"/>
      <c r="AA6" s="18"/>
    </row>
    <row r="7" s="1" customFormat="1" spans="1:27">
      <c r="A7" s="13" t="s">
        <v>6</v>
      </c>
      <c r="B7" s="14"/>
      <c r="C7" s="14"/>
      <c r="D7" s="14"/>
      <c r="E7" s="14"/>
      <c r="F7" s="15"/>
      <c r="G7" s="16"/>
      <c r="H7" s="18"/>
      <c r="I7" s="18"/>
      <c r="J7" s="18"/>
      <c r="K7" s="18"/>
      <c r="L7" s="18"/>
      <c r="M7" s="18"/>
      <c r="N7" s="18"/>
      <c r="O7" s="18"/>
      <c r="P7" s="18"/>
      <c r="Q7" s="16"/>
      <c r="R7" s="16"/>
      <c r="S7" s="16"/>
      <c r="T7" s="16"/>
      <c r="U7" s="16"/>
      <c r="V7" s="16"/>
      <c r="W7" s="16"/>
      <c r="X7" s="16"/>
      <c r="Y7" s="16"/>
      <c r="Z7" s="18"/>
      <c r="AA7" s="18"/>
    </row>
    <row r="8" s="1" customFormat="1" spans="1:27">
      <c r="A8" s="13" t="s">
        <v>7</v>
      </c>
      <c r="B8" s="19"/>
      <c r="C8" s="19"/>
      <c r="D8" s="19"/>
      <c r="E8" s="19"/>
      <c r="F8" s="20"/>
      <c r="G8" s="21"/>
      <c r="H8" s="22"/>
      <c r="I8" s="22"/>
      <c r="J8" s="22"/>
      <c r="K8" s="22"/>
      <c r="L8" s="22"/>
      <c r="M8" s="22"/>
      <c r="N8" s="22"/>
      <c r="O8" s="22"/>
      <c r="P8" s="22"/>
      <c r="Q8" s="21"/>
      <c r="R8" s="21"/>
      <c r="S8" s="21"/>
      <c r="T8" s="21"/>
      <c r="U8" s="21"/>
      <c r="V8" s="21"/>
      <c r="W8" s="21"/>
      <c r="X8" s="21"/>
      <c r="Y8" s="21"/>
      <c r="Z8" s="22"/>
      <c r="AA8" s="22"/>
    </row>
    <row r="9" s="1" customFormat="1" spans="1:27">
      <c r="A9" s="23"/>
      <c r="B9" s="23"/>
      <c r="C9" s="23"/>
      <c r="D9" s="24"/>
      <c r="E9" s="24"/>
      <c r="F9" s="24"/>
      <c r="G9" s="25"/>
      <c r="H9" s="26"/>
      <c r="I9" s="22"/>
      <c r="J9" s="22"/>
      <c r="K9" s="22"/>
      <c r="L9" s="22"/>
      <c r="M9" s="22"/>
      <c r="N9" s="22"/>
      <c r="O9" s="22"/>
      <c r="P9" s="22"/>
      <c r="Q9" s="21"/>
      <c r="R9" s="21"/>
      <c r="S9" s="21"/>
      <c r="T9" s="21"/>
      <c r="U9" s="21"/>
      <c r="V9" s="21"/>
      <c r="W9" s="21"/>
      <c r="X9" s="21"/>
      <c r="Y9" s="21"/>
      <c r="Z9" s="22"/>
      <c r="AA9" s="52"/>
    </row>
    <row r="10" s="1" customFormat="1" spans="1:27">
      <c r="A10" s="27" t="s">
        <v>8</v>
      </c>
      <c r="B10" s="27" t="s">
        <v>9</v>
      </c>
      <c r="C10" s="27" t="s">
        <v>10</v>
      </c>
      <c r="D10" s="27" t="s">
        <v>11</v>
      </c>
      <c r="E10" s="27" t="s">
        <v>12</v>
      </c>
      <c r="F10" s="27" t="s">
        <v>13</v>
      </c>
      <c r="G10" s="28" t="s">
        <v>14</v>
      </c>
      <c r="H10" s="29" t="s">
        <v>15</v>
      </c>
      <c r="I10" s="29"/>
      <c r="J10" s="29"/>
      <c r="K10" s="29"/>
      <c r="L10" s="29"/>
      <c r="M10" s="29"/>
      <c r="N10" s="29"/>
      <c r="O10" s="29"/>
      <c r="P10" s="29"/>
      <c r="Q10" s="47" t="s">
        <v>16</v>
      </c>
      <c r="R10" s="47"/>
      <c r="S10" s="47"/>
      <c r="T10" s="47"/>
      <c r="U10" s="47"/>
      <c r="V10" s="47"/>
      <c r="W10" s="47"/>
      <c r="X10" s="47"/>
      <c r="Y10" s="47"/>
      <c r="Z10" s="53" t="s">
        <v>17</v>
      </c>
      <c r="AA10" s="53"/>
    </row>
    <row r="11" s="1" customFormat="1" spans="1:27">
      <c r="A11" s="27"/>
      <c r="B11" s="27"/>
      <c r="C11" s="27"/>
      <c r="D11" s="27"/>
      <c r="E11" s="27"/>
      <c r="F11" s="27"/>
      <c r="G11" s="28"/>
      <c r="H11" s="29" t="s">
        <v>18</v>
      </c>
      <c r="I11" s="29"/>
      <c r="J11" s="29"/>
      <c r="K11" s="29"/>
      <c r="L11" s="29" t="s">
        <v>19</v>
      </c>
      <c r="M11" s="29"/>
      <c r="N11" s="29"/>
      <c r="O11" s="29"/>
      <c r="P11" s="29"/>
      <c r="Q11" s="28" t="s">
        <v>20</v>
      </c>
      <c r="R11" s="28"/>
      <c r="S11" s="28"/>
      <c r="T11" s="28"/>
      <c r="U11" s="28" t="s">
        <v>21</v>
      </c>
      <c r="V11" s="28"/>
      <c r="W11" s="28"/>
      <c r="X11" s="28"/>
      <c r="Y11" s="28"/>
      <c r="Z11" s="53"/>
      <c r="AA11" s="53"/>
    </row>
    <row r="12" s="1" customFormat="1" spans="1:27">
      <c r="A12" s="27"/>
      <c r="B12" s="27"/>
      <c r="C12" s="27"/>
      <c r="D12" s="27"/>
      <c r="E12" s="27"/>
      <c r="F12" s="27"/>
      <c r="G12" s="28"/>
      <c r="H12" s="30" t="s">
        <v>22</v>
      </c>
      <c r="I12" s="30" t="s">
        <v>23</v>
      </c>
      <c r="J12" s="30" t="s">
        <v>24</v>
      </c>
      <c r="K12" s="30" t="s">
        <v>25</v>
      </c>
      <c r="L12" s="30" t="s">
        <v>22</v>
      </c>
      <c r="M12" s="30" t="s">
        <v>23</v>
      </c>
      <c r="N12" s="30" t="s">
        <v>24</v>
      </c>
      <c r="O12" s="30" t="s">
        <v>25</v>
      </c>
      <c r="P12" s="30" t="s">
        <v>26</v>
      </c>
      <c r="Q12" s="47" t="s">
        <v>22</v>
      </c>
      <c r="R12" s="47" t="s">
        <v>23</v>
      </c>
      <c r="S12" s="47" t="s">
        <v>24</v>
      </c>
      <c r="T12" s="47" t="s">
        <v>25</v>
      </c>
      <c r="U12" s="47" t="s">
        <v>22</v>
      </c>
      <c r="V12" s="47" t="s">
        <v>23</v>
      </c>
      <c r="W12" s="47" t="s">
        <v>24</v>
      </c>
      <c r="X12" s="47" t="s">
        <v>25</v>
      </c>
      <c r="Y12" s="47" t="s">
        <v>26</v>
      </c>
      <c r="Z12" s="53" t="s">
        <v>27</v>
      </c>
      <c r="AA12" s="53" t="s">
        <v>28</v>
      </c>
    </row>
    <row r="13" s="1" customFormat="1" spans="1:27">
      <c r="A13" s="31">
        <v>33</v>
      </c>
      <c r="B13" s="32" t="s">
        <v>29</v>
      </c>
      <c r="C13" s="33" t="s">
        <v>30</v>
      </c>
      <c r="D13" s="33" t="s">
        <v>31</v>
      </c>
      <c r="E13" s="32" t="s">
        <v>30</v>
      </c>
      <c r="F13" s="32" t="s">
        <v>32</v>
      </c>
      <c r="G13" s="34">
        <v>78.6</v>
      </c>
      <c r="H13" s="35"/>
      <c r="I13" s="35"/>
      <c r="J13" s="35"/>
      <c r="K13" s="44">
        <v>272.5022</v>
      </c>
      <c r="L13" s="44">
        <v>1</v>
      </c>
      <c r="M13" s="35"/>
      <c r="N13" s="44">
        <v>10</v>
      </c>
      <c r="O13" s="44">
        <v>6198.1195</v>
      </c>
      <c r="P13" s="44">
        <v>30</v>
      </c>
      <c r="Q13" s="48">
        <v>0</v>
      </c>
      <c r="R13" s="48">
        <v>0</v>
      </c>
      <c r="S13" s="48">
        <v>0</v>
      </c>
      <c r="T13" s="49"/>
      <c r="U13" s="50"/>
      <c r="V13" s="48">
        <v>0</v>
      </c>
      <c r="W13" s="50"/>
      <c r="X13" s="50"/>
      <c r="Y13" s="50"/>
      <c r="Z13" s="54">
        <f t="shared" ref="Z13:Z30" si="0">H13*Q13+I13*R13+J13*S13+K13*T13</f>
        <v>0</v>
      </c>
      <c r="AA13" s="54">
        <f t="shared" ref="AA13:AA30" si="1">L13*U13+M13*V13+N13*W13+O13*X13+P13*Y13</f>
        <v>0</v>
      </c>
    </row>
    <row r="14" s="1" customFormat="1" spans="1:27">
      <c r="A14" s="31">
        <v>34</v>
      </c>
      <c r="B14" s="32" t="s">
        <v>29</v>
      </c>
      <c r="C14" s="33" t="s">
        <v>30</v>
      </c>
      <c r="D14" s="33" t="s">
        <v>31</v>
      </c>
      <c r="E14" s="33" t="s">
        <v>30</v>
      </c>
      <c r="F14" s="32" t="s">
        <v>33</v>
      </c>
      <c r="G14" s="34">
        <v>157.5</v>
      </c>
      <c r="H14" s="35"/>
      <c r="I14" s="35"/>
      <c r="J14" s="35"/>
      <c r="K14" s="44">
        <v>50</v>
      </c>
      <c r="L14" s="44">
        <v>1</v>
      </c>
      <c r="M14" s="35"/>
      <c r="N14" s="44">
        <v>10</v>
      </c>
      <c r="O14" s="44">
        <v>3518.6325</v>
      </c>
      <c r="P14" s="44">
        <v>30</v>
      </c>
      <c r="Q14" s="48">
        <v>0</v>
      </c>
      <c r="R14" s="48">
        <v>0</v>
      </c>
      <c r="S14" s="48">
        <v>0</v>
      </c>
      <c r="T14" s="49"/>
      <c r="U14" s="50"/>
      <c r="V14" s="48">
        <v>0</v>
      </c>
      <c r="W14" s="50"/>
      <c r="X14" s="50"/>
      <c r="Y14" s="50"/>
      <c r="Z14" s="54">
        <f t="shared" si="0"/>
        <v>0</v>
      </c>
      <c r="AA14" s="54">
        <f t="shared" si="1"/>
        <v>0</v>
      </c>
    </row>
    <row r="15" s="1" customFormat="1" spans="1:27">
      <c r="A15" s="31">
        <v>35</v>
      </c>
      <c r="B15" s="32" t="s">
        <v>29</v>
      </c>
      <c r="C15" s="33" t="s">
        <v>30</v>
      </c>
      <c r="D15" s="33" t="s">
        <v>31</v>
      </c>
      <c r="E15" s="33" t="s">
        <v>30</v>
      </c>
      <c r="F15" s="32" t="s">
        <v>34</v>
      </c>
      <c r="G15" s="34">
        <v>58.5</v>
      </c>
      <c r="H15" s="35"/>
      <c r="I15" s="35"/>
      <c r="J15" s="35"/>
      <c r="K15" s="44">
        <v>1203.7228</v>
      </c>
      <c r="L15" s="44">
        <v>1</v>
      </c>
      <c r="M15" s="35"/>
      <c r="N15" s="44">
        <v>201.546</v>
      </c>
      <c r="O15" s="44">
        <v>8957.4863</v>
      </c>
      <c r="P15" s="44">
        <v>8837.6826</v>
      </c>
      <c r="Q15" s="48">
        <v>0</v>
      </c>
      <c r="R15" s="48">
        <v>0</v>
      </c>
      <c r="S15" s="48">
        <v>0</v>
      </c>
      <c r="T15" s="49"/>
      <c r="U15" s="50"/>
      <c r="V15" s="48">
        <v>0</v>
      </c>
      <c r="W15" s="50"/>
      <c r="X15" s="50"/>
      <c r="Y15" s="50"/>
      <c r="Z15" s="54">
        <f t="shared" si="0"/>
        <v>0</v>
      </c>
      <c r="AA15" s="54">
        <f t="shared" si="1"/>
        <v>0</v>
      </c>
    </row>
    <row r="16" s="1" customFormat="1" spans="1:27">
      <c r="A16" s="31">
        <v>36</v>
      </c>
      <c r="B16" s="32" t="s">
        <v>29</v>
      </c>
      <c r="C16" s="33" t="s">
        <v>30</v>
      </c>
      <c r="D16" s="33" t="s">
        <v>31</v>
      </c>
      <c r="E16" s="33" t="s">
        <v>30</v>
      </c>
      <c r="F16" s="32" t="s">
        <v>35</v>
      </c>
      <c r="G16" s="34">
        <v>63.4</v>
      </c>
      <c r="H16" s="35"/>
      <c r="I16" s="35"/>
      <c r="J16" s="35"/>
      <c r="K16" s="44">
        <v>588.654</v>
      </c>
      <c r="L16" s="44">
        <v>1</v>
      </c>
      <c r="M16" s="35"/>
      <c r="N16" s="44">
        <v>1526.826</v>
      </c>
      <c r="O16" s="44">
        <v>2192.4099</v>
      </c>
      <c r="P16" s="44">
        <v>30</v>
      </c>
      <c r="Q16" s="48">
        <v>0</v>
      </c>
      <c r="R16" s="48">
        <v>0</v>
      </c>
      <c r="S16" s="48">
        <v>0</v>
      </c>
      <c r="T16" s="49"/>
      <c r="U16" s="50"/>
      <c r="V16" s="48">
        <v>0</v>
      </c>
      <c r="W16" s="50"/>
      <c r="X16" s="50"/>
      <c r="Y16" s="50"/>
      <c r="Z16" s="54">
        <f t="shared" si="0"/>
        <v>0</v>
      </c>
      <c r="AA16" s="54">
        <f t="shared" si="1"/>
        <v>0</v>
      </c>
    </row>
    <row r="17" s="1" customFormat="1" spans="1:27">
      <c r="A17" s="31">
        <v>37</v>
      </c>
      <c r="B17" s="32" t="s">
        <v>29</v>
      </c>
      <c r="C17" s="33" t="s">
        <v>30</v>
      </c>
      <c r="D17" s="33" t="s">
        <v>31</v>
      </c>
      <c r="E17" s="33" t="s">
        <v>30</v>
      </c>
      <c r="F17" s="32" t="s">
        <v>36</v>
      </c>
      <c r="G17" s="34">
        <v>64.3</v>
      </c>
      <c r="H17" s="35"/>
      <c r="I17" s="35"/>
      <c r="J17" s="35"/>
      <c r="K17" s="44">
        <v>94.8508</v>
      </c>
      <c r="L17" s="44">
        <v>1</v>
      </c>
      <c r="M17" s="35"/>
      <c r="N17" s="44">
        <v>11.8083</v>
      </c>
      <c r="O17" s="44">
        <v>2775.7209</v>
      </c>
      <c r="P17" s="44">
        <v>30</v>
      </c>
      <c r="Q17" s="48">
        <v>0</v>
      </c>
      <c r="R17" s="48">
        <v>0</v>
      </c>
      <c r="S17" s="48">
        <v>0</v>
      </c>
      <c r="T17" s="49"/>
      <c r="U17" s="50"/>
      <c r="V17" s="48">
        <v>0</v>
      </c>
      <c r="W17" s="50"/>
      <c r="X17" s="50"/>
      <c r="Y17" s="50"/>
      <c r="Z17" s="54">
        <f t="shared" si="0"/>
        <v>0</v>
      </c>
      <c r="AA17" s="54">
        <f t="shared" si="1"/>
        <v>0</v>
      </c>
    </row>
    <row r="18" s="1" customFormat="1" spans="1:27">
      <c r="A18" s="31">
        <v>38</v>
      </c>
      <c r="B18" s="32" t="s">
        <v>29</v>
      </c>
      <c r="C18" s="33" t="s">
        <v>30</v>
      </c>
      <c r="D18" s="33" t="s">
        <v>31</v>
      </c>
      <c r="E18" s="33" t="s">
        <v>30</v>
      </c>
      <c r="F18" s="32" t="s">
        <v>37</v>
      </c>
      <c r="G18" s="34">
        <v>80.2</v>
      </c>
      <c r="H18" s="35"/>
      <c r="I18" s="35"/>
      <c r="J18" s="35"/>
      <c r="K18" s="44">
        <v>112.7807</v>
      </c>
      <c r="L18" s="44">
        <v>1</v>
      </c>
      <c r="M18" s="35"/>
      <c r="N18" s="44">
        <v>10</v>
      </c>
      <c r="O18" s="44">
        <v>3453.186</v>
      </c>
      <c r="P18" s="44">
        <v>30</v>
      </c>
      <c r="Q18" s="48">
        <v>0</v>
      </c>
      <c r="R18" s="48">
        <v>0</v>
      </c>
      <c r="S18" s="48">
        <v>0</v>
      </c>
      <c r="T18" s="49"/>
      <c r="U18" s="50"/>
      <c r="V18" s="48">
        <v>0</v>
      </c>
      <c r="W18" s="50"/>
      <c r="X18" s="50"/>
      <c r="Y18" s="50"/>
      <c r="Z18" s="54">
        <f t="shared" si="0"/>
        <v>0</v>
      </c>
      <c r="AA18" s="54">
        <f t="shared" si="1"/>
        <v>0</v>
      </c>
    </row>
    <row r="19" s="1" customFormat="1" spans="1:27">
      <c r="A19" s="31">
        <v>39</v>
      </c>
      <c r="B19" s="32" t="s">
        <v>29</v>
      </c>
      <c r="C19" s="33" t="s">
        <v>30</v>
      </c>
      <c r="D19" s="33" t="s">
        <v>31</v>
      </c>
      <c r="E19" s="33" t="s">
        <v>30</v>
      </c>
      <c r="F19" s="32" t="s">
        <v>38</v>
      </c>
      <c r="G19" s="34">
        <v>68.3</v>
      </c>
      <c r="H19" s="35"/>
      <c r="I19" s="35"/>
      <c r="J19" s="35"/>
      <c r="K19" s="44">
        <v>1238.8985</v>
      </c>
      <c r="L19" s="44">
        <v>1</v>
      </c>
      <c r="M19" s="35"/>
      <c r="N19" s="44">
        <v>1029.3176</v>
      </c>
      <c r="O19" s="44">
        <v>8311.0861</v>
      </c>
      <c r="P19" s="44">
        <v>80.485</v>
      </c>
      <c r="Q19" s="48">
        <v>0</v>
      </c>
      <c r="R19" s="48">
        <v>0</v>
      </c>
      <c r="S19" s="48">
        <v>0</v>
      </c>
      <c r="T19" s="49"/>
      <c r="U19" s="50"/>
      <c r="V19" s="48">
        <v>0</v>
      </c>
      <c r="W19" s="50"/>
      <c r="X19" s="50"/>
      <c r="Y19" s="50"/>
      <c r="Z19" s="54">
        <f t="shared" si="0"/>
        <v>0</v>
      </c>
      <c r="AA19" s="54">
        <f t="shared" si="1"/>
        <v>0</v>
      </c>
    </row>
    <row r="20" s="1" customFormat="1" spans="1:27">
      <c r="A20" s="31">
        <v>40</v>
      </c>
      <c r="B20" s="32" t="s">
        <v>29</v>
      </c>
      <c r="C20" s="33" t="s">
        <v>30</v>
      </c>
      <c r="D20" s="33" t="s">
        <v>31</v>
      </c>
      <c r="E20" s="33" t="s">
        <v>30</v>
      </c>
      <c r="F20" s="32" t="s">
        <v>39</v>
      </c>
      <c r="G20" s="34">
        <v>77.3</v>
      </c>
      <c r="H20" s="35"/>
      <c r="I20" s="35"/>
      <c r="J20" s="35"/>
      <c r="K20" s="44">
        <v>191.6694</v>
      </c>
      <c r="L20" s="44">
        <v>1</v>
      </c>
      <c r="M20" s="35"/>
      <c r="N20" s="44">
        <v>10</v>
      </c>
      <c r="O20" s="44">
        <v>3184.5145</v>
      </c>
      <c r="P20" s="44">
        <v>30</v>
      </c>
      <c r="Q20" s="48">
        <v>0</v>
      </c>
      <c r="R20" s="48">
        <v>0</v>
      </c>
      <c r="S20" s="48">
        <v>0</v>
      </c>
      <c r="T20" s="49"/>
      <c r="U20" s="50"/>
      <c r="V20" s="48">
        <v>0</v>
      </c>
      <c r="W20" s="50"/>
      <c r="X20" s="50"/>
      <c r="Y20" s="50"/>
      <c r="Z20" s="54">
        <f t="shared" si="0"/>
        <v>0</v>
      </c>
      <c r="AA20" s="54">
        <f t="shared" si="1"/>
        <v>0</v>
      </c>
    </row>
    <row r="21" s="1" customFormat="1" spans="1:27">
      <c r="A21" s="31">
        <v>41</v>
      </c>
      <c r="B21" s="32" t="s">
        <v>29</v>
      </c>
      <c r="C21" s="33" t="s">
        <v>30</v>
      </c>
      <c r="D21" s="33" t="s">
        <v>31</v>
      </c>
      <c r="E21" s="33" t="s">
        <v>30</v>
      </c>
      <c r="F21" s="32" t="s">
        <v>40</v>
      </c>
      <c r="G21" s="34">
        <v>11.7</v>
      </c>
      <c r="H21" s="35"/>
      <c r="I21" s="35"/>
      <c r="J21" s="35"/>
      <c r="K21" s="44">
        <v>671.7431</v>
      </c>
      <c r="L21" s="44">
        <v>1</v>
      </c>
      <c r="M21" s="35"/>
      <c r="N21" s="44">
        <v>288.671</v>
      </c>
      <c r="O21" s="44">
        <v>6931.06359999999</v>
      </c>
      <c r="P21" s="44">
        <v>33.027</v>
      </c>
      <c r="Q21" s="48">
        <v>0</v>
      </c>
      <c r="R21" s="48">
        <v>0</v>
      </c>
      <c r="S21" s="48">
        <v>0</v>
      </c>
      <c r="T21" s="49"/>
      <c r="U21" s="50"/>
      <c r="V21" s="48">
        <v>0</v>
      </c>
      <c r="W21" s="50"/>
      <c r="X21" s="50"/>
      <c r="Y21" s="50"/>
      <c r="Z21" s="54">
        <f t="shared" si="0"/>
        <v>0</v>
      </c>
      <c r="AA21" s="54">
        <f t="shared" si="1"/>
        <v>0</v>
      </c>
    </row>
    <row r="22" s="1" customFormat="1" spans="1:27">
      <c r="A22" s="31">
        <v>42</v>
      </c>
      <c r="B22" s="32" t="s">
        <v>29</v>
      </c>
      <c r="C22" s="33" t="s">
        <v>30</v>
      </c>
      <c r="D22" s="33" t="s">
        <v>31</v>
      </c>
      <c r="E22" s="33" t="s">
        <v>30</v>
      </c>
      <c r="F22" s="32" t="s">
        <v>41</v>
      </c>
      <c r="G22" s="34">
        <v>49.2</v>
      </c>
      <c r="H22" s="35"/>
      <c r="I22" s="35"/>
      <c r="J22" s="35"/>
      <c r="K22" s="44">
        <v>1061.5039</v>
      </c>
      <c r="L22" s="44">
        <v>1</v>
      </c>
      <c r="M22" s="35"/>
      <c r="N22" s="44">
        <v>3083.9345</v>
      </c>
      <c r="O22" s="44">
        <v>9968.9047</v>
      </c>
      <c r="P22" s="44">
        <v>30</v>
      </c>
      <c r="Q22" s="48">
        <v>0</v>
      </c>
      <c r="R22" s="48">
        <v>0</v>
      </c>
      <c r="S22" s="48">
        <v>0</v>
      </c>
      <c r="T22" s="49"/>
      <c r="U22" s="50"/>
      <c r="V22" s="48">
        <v>0</v>
      </c>
      <c r="W22" s="50"/>
      <c r="X22" s="50"/>
      <c r="Y22" s="50"/>
      <c r="Z22" s="54">
        <f t="shared" si="0"/>
        <v>0</v>
      </c>
      <c r="AA22" s="54">
        <f t="shared" si="1"/>
        <v>0</v>
      </c>
    </row>
    <row r="23" s="1" customFormat="1" spans="1:27">
      <c r="A23" s="31">
        <v>43</v>
      </c>
      <c r="B23" s="32" t="s">
        <v>29</v>
      </c>
      <c r="C23" s="33" t="s">
        <v>30</v>
      </c>
      <c r="D23" s="33" t="s">
        <v>31</v>
      </c>
      <c r="E23" s="33" t="s">
        <v>30</v>
      </c>
      <c r="F23" s="32" t="s">
        <v>42</v>
      </c>
      <c r="G23" s="34">
        <v>51.9</v>
      </c>
      <c r="H23" s="35"/>
      <c r="I23" s="35"/>
      <c r="J23" s="35"/>
      <c r="K23" s="44">
        <v>419.8461</v>
      </c>
      <c r="L23" s="44">
        <v>1</v>
      </c>
      <c r="M23" s="35"/>
      <c r="N23" s="44">
        <v>2633.2869</v>
      </c>
      <c r="O23" s="44">
        <v>7080.6824</v>
      </c>
      <c r="P23" s="44">
        <v>30</v>
      </c>
      <c r="Q23" s="48">
        <v>0</v>
      </c>
      <c r="R23" s="48">
        <v>0</v>
      </c>
      <c r="S23" s="48">
        <v>0</v>
      </c>
      <c r="T23" s="49"/>
      <c r="U23" s="50"/>
      <c r="V23" s="48">
        <v>0</v>
      </c>
      <c r="W23" s="50"/>
      <c r="X23" s="50"/>
      <c r="Y23" s="50"/>
      <c r="Z23" s="54">
        <f t="shared" si="0"/>
        <v>0</v>
      </c>
      <c r="AA23" s="54">
        <f t="shared" si="1"/>
        <v>0</v>
      </c>
    </row>
    <row r="24" s="1" customFormat="1" spans="1:27">
      <c r="A24" s="31">
        <v>44</v>
      </c>
      <c r="B24" s="32" t="s">
        <v>29</v>
      </c>
      <c r="C24" s="33" t="s">
        <v>30</v>
      </c>
      <c r="D24" s="33" t="s">
        <v>31</v>
      </c>
      <c r="E24" s="33" t="s">
        <v>30</v>
      </c>
      <c r="F24" s="32" t="s">
        <v>43</v>
      </c>
      <c r="G24" s="34">
        <v>71.2</v>
      </c>
      <c r="H24" s="35"/>
      <c r="I24" s="35"/>
      <c r="J24" s="35"/>
      <c r="K24" s="44">
        <v>50</v>
      </c>
      <c r="L24" s="44">
        <v>1</v>
      </c>
      <c r="M24" s="35"/>
      <c r="N24" s="44">
        <v>175.9968</v>
      </c>
      <c r="O24" s="44">
        <v>283.5931</v>
      </c>
      <c r="P24" s="44">
        <v>30</v>
      </c>
      <c r="Q24" s="48">
        <v>0</v>
      </c>
      <c r="R24" s="48">
        <v>0</v>
      </c>
      <c r="S24" s="48">
        <v>0</v>
      </c>
      <c r="T24" s="49"/>
      <c r="U24" s="50"/>
      <c r="V24" s="48">
        <v>0</v>
      </c>
      <c r="W24" s="50"/>
      <c r="X24" s="50"/>
      <c r="Y24" s="50"/>
      <c r="Z24" s="54">
        <f t="shared" si="0"/>
        <v>0</v>
      </c>
      <c r="AA24" s="54">
        <f t="shared" si="1"/>
        <v>0</v>
      </c>
    </row>
    <row r="25" s="1" customFormat="1" spans="1:27">
      <c r="A25" s="36" t="s">
        <v>44</v>
      </c>
      <c r="B25" s="37"/>
      <c r="C25" s="37"/>
      <c r="D25" s="37"/>
      <c r="E25" s="37"/>
      <c r="F25" s="37"/>
      <c r="G25" s="37"/>
      <c r="H25" s="38">
        <f t="shared" ref="H25:P25" si="2">SUM(H13:H24)</f>
        <v>0</v>
      </c>
      <c r="I25" s="38">
        <f t="shared" si="2"/>
        <v>0</v>
      </c>
      <c r="J25" s="38">
        <f t="shared" si="2"/>
        <v>0</v>
      </c>
      <c r="K25" s="38">
        <f t="shared" si="2"/>
        <v>5956.1715</v>
      </c>
      <c r="L25" s="38">
        <f t="shared" si="2"/>
        <v>12</v>
      </c>
      <c r="M25" s="38">
        <f t="shared" si="2"/>
        <v>0</v>
      </c>
      <c r="N25" s="38">
        <f t="shared" si="2"/>
        <v>8991.3871</v>
      </c>
      <c r="O25" s="38">
        <f t="shared" si="2"/>
        <v>62855.3995</v>
      </c>
      <c r="P25" s="38">
        <f t="shared" si="2"/>
        <v>9221.1946</v>
      </c>
      <c r="Q25" s="51"/>
      <c r="R25" s="51"/>
      <c r="S25" s="51"/>
      <c r="T25" s="51"/>
      <c r="U25" s="51"/>
      <c r="V25" s="51"/>
      <c r="W25" s="51"/>
      <c r="X25" s="51"/>
      <c r="Y25" s="51"/>
      <c r="Z25" s="55">
        <f>SUM(Z13:AA24)/12</f>
        <v>0</v>
      </c>
      <c r="AA25" s="55"/>
    </row>
    <row r="26" s="1" customFormat="1" spans="1:25">
      <c r="A26" s="1" t="s">
        <v>45</v>
      </c>
      <c r="G26" s="39"/>
      <c r="Q26" s="39"/>
      <c r="R26" s="39"/>
      <c r="S26" s="39"/>
      <c r="T26" s="39"/>
      <c r="U26" s="39"/>
      <c r="V26" s="39"/>
      <c r="W26" s="39"/>
      <c r="X26" s="39"/>
      <c r="Y26" s="39"/>
    </row>
    <row r="27" s="1" customFormat="1" spans="1:25">
      <c r="A27" s="1" t="s">
        <v>46</v>
      </c>
      <c r="G27" s="39"/>
      <c r="Q27" s="39"/>
      <c r="R27" s="39"/>
      <c r="S27" s="39"/>
      <c r="T27" s="39"/>
      <c r="U27" s="39"/>
      <c r="V27" s="39"/>
      <c r="W27" s="39"/>
      <c r="X27" s="39"/>
      <c r="Y27" s="39"/>
    </row>
    <row r="28" s="1" customFormat="1" spans="1:25">
      <c r="A28" s="40" t="s">
        <v>47</v>
      </c>
      <c r="Q28" s="39"/>
      <c r="R28" s="39"/>
      <c r="S28" s="39"/>
      <c r="T28" s="39"/>
      <c r="U28" s="39"/>
      <c r="V28" s="39"/>
      <c r="W28" s="39"/>
      <c r="X28" s="39"/>
      <c r="Y28" s="39"/>
    </row>
    <row r="29" s="1" customFormat="1" spans="1:25">
      <c r="A29" s="40" t="s">
        <v>48</v>
      </c>
      <c r="Q29" s="39"/>
      <c r="R29" s="39"/>
      <c r="S29" s="39"/>
      <c r="T29" s="39"/>
      <c r="U29" s="39"/>
      <c r="V29" s="39"/>
      <c r="W29" s="39"/>
      <c r="X29" s="39"/>
      <c r="Y29" s="39"/>
    </row>
    <row r="30" s="1" customFormat="1" spans="1:25">
      <c r="A30" s="40" t="s">
        <v>49</v>
      </c>
      <c r="Q30" s="39"/>
      <c r="R30" s="39"/>
      <c r="S30" s="39"/>
      <c r="T30" s="39"/>
      <c r="U30" s="39"/>
      <c r="V30" s="39"/>
      <c r="W30" s="39"/>
      <c r="X30" s="39"/>
      <c r="Y30" s="39"/>
    </row>
    <row r="31" s="1" customFormat="1" spans="1:25">
      <c r="A31" s="40" t="s">
        <v>50</v>
      </c>
      <c r="Q31" s="39"/>
      <c r="R31" s="39"/>
      <c r="S31" s="39"/>
      <c r="T31" s="39"/>
      <c r="U31" s="39"/>
      <c r="V31" s="39"/>
      <c r="W31" s="39"/>
      <c r="X31" s="39"/>
      <c r="Y31" s="39"/>
    </row>
    <row r="32" spans="1:1">
      <c r="A32" s="1" t="s">
        <v>51</v>
      </c>
    </row>
  </sheetData>
  <sheetProtection password="CEE9" sheet="1" objects="1"/>
  <protectedRanges>
    <protectedRange sqref="W13:Y24" name="区域3"/>
    <protectedRange sqref="T13:U24" name="区域2"/>
    <protectedRange sqref="A4:J4" name="区域1"/>
  </protectedRanges>
  <mergeCells count="17">
    <mergeCell ref="A2:AA2"/>
    <mergeCell ref="H10:P10"/>
    <mergeCell ref="Q10:Y10"/>
    <mergeCell ref="H11:K11"/>
    <mergeCell ref="L11:P11"/>
    <mergeCell ref="Q11:T11"/>
    <mergeCell ref="U11:Y11"/>
    <mergeCell ref="A25:G25"/>
    <mergeCell ref="Z25:AA25"/>
    <mergeCell ref="A10:A12"/>
    <mergeCell ref="B10:B12"/>
    <mergeCell ref="C10:C12"/>
    <mergeCell ref="D10:D12"/>
    <mergeCell ref="E10:E12"/>
    <mergeCell ref="F10:F12"/>
    <mergeCell ref="G10:G12"/>
    <mergeCell ref="Z10:AA1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>
    <arrUserId title="区域3" rangeCreator="" othersAccessPermission="edit"/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2023-04-11T02:25:22Z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2052-11.1.0.14036</vt:lpwstr>
  </property>
</Properties>
</file>