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3" sheetId="7" r:id="rId1"/>
  </sheets>
  <calcPr calcId="144525"/>
</workbook>
</file>

<file path=xl/sharedStrings.xml><?xml version="1.0" encoding="utf-8"?>
<sst xmlns="http://schemas.openxmlformats.org/spreadsheetml/2006/main" count="144" uniqueCount="60">
  <si>
    <t>中外运物流广西有限公司快消品公路（地方/全国）线路投标报价单（汽运）</t>
  </si>
  <si>
    <t>路线名称:南宁发百色/崇左线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</si>
  <si>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</si>
  <si>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</si>
  <si>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</si>
  <si>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</si>
  <si>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</si>
  <si>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</si>
  <si>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</si>
  <si>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</si>
  <si>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</si>
  <si>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</si>
  <si>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</si>
  <si>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</si>
  <si>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</si>
  <si>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</si>
  <si>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</si>
  <si>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</si>
  <si>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</si>
  <si>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</si>
  <si>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</si>
  <si>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</si>
  <si>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</si>
  <si>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</si>
  <si>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</si>
  <si>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</si>
  <si>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</si>
  <si>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</si>
  <si>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</si>
  <si>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华南23线-3</t>
  </si>
  <si>
    <t>南宁市</t>
  </si>
  <si>
    <t>广西壮族自治区</t>
  </si>
  <si>
    <t>百色市</t>
  </si>
  <si>
    <t>德保县</t>
  </si>
  <si>
    <t>靖西县</t>
  </si>
  <si>
    <t>乐业县</t>
  </si>
  <si>
    <t>凌云县</t>
  </si>
  <si>
    <t>隆林各族自治县</t>
  </si>
  <si>
    <t>那坡县</t>
  </si>
  <si>
    <t>平果县</t>
  </si>
  <si>
    <t>田东县</t>
  </si>
  <si>
    <t>田林县</t>
  </si>
  <si>
    <t>田阳县</t>
  </si>
  <si>
    <t>西林县</t>
  </si>
  <si>
    <t>右江区</t>
  </si>
  <si>
    <t>崇左市</t>
  </si>
  <si>
    <t>大新县</t>
  </si>
  <si>
    <t>扶绥县</t>
  </si>
  <si>
    <t>江洲区</t>
  </si>
  <si>
    <t>龙州县</t>
  </si>
  <si>
    <t>宁明县</t>
  </si>
  <si>
    <t>凭祥市</t>
  </si>
  <si>
    <t>天等县</t>
  </si>
  <si>
    <t>华南23线-3小计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</si>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</sst>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[Red]\(#,##0\)"/>
    <numFmt numFmtId="178" formatCode="_ * #,##0_ ;_ * \-#,##0_ ;_ * &quot;-&quot;??_ ;_ @_ "/>
    <numFmt numFmtId="179" formatCode="0_);[Red]\(0\)"/>
    <numFmt numFmtId="180" formatCode="0.00_);[Red]\(0.00\)"/>
    <numFmt numFmtId="181" formatCode="#,##0.00_ "/>
    <numFmt numFmtId="182" formatCode="_ * #,##0.0000_ ;_ * \-#,##0.0000_ ;_ * &quot;-&quot;??_ ;_ @_ "/>
    <numFmt numFmtId="183" formatCode="0.00_ 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8" fontId="3" fillId="2" borderId="0" xfId="10" applyNumberFormat="1" applyFont="1" applyFill="1" applyAlignment="1" applyProtection="1">
      <alignment horizontal="center" vertical="center"/>
    </xf>
    <xf numFmtId="177" fontId="2" fillId="2" borderId="0" xfId="162" applyNumberFormat="1" applyFont="1" applyFill="1" applyAlignment="1">
      <alignment horizontal="center" vertical="center"/>
    </xf>
    <xf numFmtId="0" fontId="2" fillId="3" borderId="0" xfId="102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8" fontId="3" fillId="3" borderId="0" xfId="10" applyNumberFormat="1" applyFont="1" applyFill="1" applyAlignment="1" applyProtection="1">
      <alignment horizontal="center" vertical="center"/>
    </xf>
    <xf numFmtId="177" fontId="3" fillId="3" borderId="0" xfId="0" applyNumberFormat="1" applyFont="1" applyFill="1" applyAlignment="1">
      <alignment horizontal="right" vertical="center"/>
    </xf>
    <xf numFmtId="0" fontId="2" fillId="2" borderId="0" xfId="102" applyFont="1" applyFill="1" applyAlignment="1">
      <alignment horizontal="left"/>
    </xf>
    <xf numFmtId="0" fontId="3" fillId="2" borderId="0" xfId="32" applyFont="1" applyFill="1"/>
    <xf numFmtId="0" fontId="3" fillId="2" borderId="0" xfId="32" applyFont="1" applyFill="1" applyAlignment="1">
      <alignment horizontal="center"/>
    </xf>
    <xf numFmtId="178" fontId="3" fillId="2" borderId="0" xfId="10" applyNumberFormat="1" applyFont="1" applyFill="1" applyAlignment="1" applyProtection="1">
      <alignment horizontal="center"/>
    </xf>
    <xf numFmtId="177" fontId="3" fillId="2" borderId="0" xfId="0" applyNumberFormat="1" applyFont="1" applyFill="1" applyAlignment="1">
      <alignment horizontal="right" vertical="center"/>
    </xf>
    <xf numFmtId="178" fontId="3" fillId="2" borderId="0" xfId="131" applyNumberFormat="1" applyFont="1" applyFill="1" applyAlignment="1" applyProtection="1">
      <alignment horizontal="center"/>
    </xf>
    <xf numFmtId="0" fontId="2" fillId="2" borderId="0" xfId="102" applyFont="1" applyFill="1"/>
    <xf numFmtId="0" fontId="2" fillId="2" borderId="0" xfId="102" applyFont="1" applyFill="1" applyAlignment="1">
      <alignment horizontal="center"/>
    </xf>
    <xf numFmtId="178" fontId="2" fillId="2" borderId="0" xfId="10" applyNumberFormat="1" applyFont="1" applyFill="1" applyAlignment="1" applyProtection="1">
      <alignment horizontal="center"/>
    </xf>
    <xf numFmtId="178" fontId="2" fillId="2" borderId="0" xfId="131" applyNumberFormat="1" applyFont="1" applyFill="1" applyAlignment="1" applyProtection="1">
      <alignment horizontal="center"/>
    </xf>
    <xf numFmtId="0" fontId="2" fillId="2" borderId="0" xfId="102" applyFont="1" applyFill="1" applyAlignment="1" applyProtection="1">
      <alignment vertical="center"/>
    </xf>
    <xf numFmtId="0" fontId="2" fillId="2" borderId="0" xfId="102" applyFont="1" applyFill="1" applyAlignment="1" applyProtection="1">
      <alignment horizontal="left" vertical="center"/>
    </xf>
    <xf numFmtId="178" fontId="2" fillId="2" borderId="0" xfId="10" applyNumberFormat="1" applyFont="1" applyFill="1" applyAlignment="1" applyProtection="1">
      <alignment horizontal="left" vertical="center"/>
    </xf>
    <xf numFmtId="0" fontId="2" fillId="2" borderId="0" xfId="102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8" fontId="3" fillId="2" borderId="1" xfId="1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3" fillId="2" borderId="1" xfId="162" applyFont="1" applyFill="1" applyBorder="1">
      <alignment vertical="center"/>
    </xf>
    <xf numFmtId="178" fontId="3" fillId="2" borderId="1" xfId="10" applyNumberFormat="1" applyFont="1" applyFill="1" applyBorder="1">
      <alignment vertical="center"/>
    </xf>
    <xf numFmtId="176" fontId="3" fillId="2" borderId="2" xfId="162" applyNumberFormat="1" applyFont="1" applyFill="1" applyBorder="1">
      <alignment vertical="center"/>
    </xf>
    <xf numFmtId="181" fontId="3" fillId="2" borderId="1" xfId="162" applyNumberFormat="1" applyFont="1" applyFill="1" applyBorder="1">
      <alignment vertical="center"/>
    </xf>
    <xf numFmtId="176" fontId="3" fillId="2" borderId="1" xfId="162" applyNumberFormat="1" applyFont="1" applyFill="1" applyBorder="1">
      <alignment vertical="center"/>
    </xf>
    <xf numFmtId="49" fontId="2" fillId="2" borderId="3" xfId="10" applyNumberFormat="1" applyFont="1" applyFill="1" applyBorder="1" applyAlignment="1" applyProtection="1">
      <alignment horizontal="center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76" fontId="2" fillId="2" borderId="1" xfId="162" applyNumberFormat="1" applyFont="1" applyFill="1" applyBorder="1">
      <alignment vertical="center"/>
    </xf>
    <xf numFmtId="178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8" fontId="3" fillId="2" borderId="0" xfId="131" applyNumberFormat="1" applyFont="1" applyFill="1" applyAlignment="1" applyProtection="1">
      <alignment horizontal="center" vertical="center"/>
    </xf>
    <xf numFmtId="182" fontId="3" fillId="2" borderId="0" xfId="131" applyNumberFormat="1" applyFont="1" applyFill="1" applyProtection="1">
      <alignment vertical="center"/>
    </xf>
    <xf numFmtId="179" fontId="3" fillId="2" borderId="0" xfId="0" applyNumberFormat="1" applyFont="1" applyFill="1" applyAlignment="1">
      <alignment horizontal="right" vertical="center"/>
    </xf>
    <xf numFmtId="178" fontId="3" fillId="2" borderId="0" xfId="10" applyNumberFormat="1" applyFont="1" applyFill="1" applyProtection="1">
      <alignment vertical="center"/>
    </xf>
    <xf numFmtId="178" fontId="3" fillId="2" borderId="0" xfId="10" applyNumberFormat="1" applyFont="1" applyFill="1" applyAlignment="1">
      <alignment horizontal="right" vertical="center"/>
    </xf>
    <xf numFmtId="178" fontId="3" fillId="2" borderId="1" xfId="10" applyNumberFormat="1" applyFont="1" applyFill="1" applyBorder="1" applyAlignment="1" applyProtection="1">
      <alignment horizontal="center" vertical="center"/>
    </xf>
    <xf numFmtId="178" fontId="3" fillId="2" borderId="2" xfId="10" applyNumberFormat="1" applyFont="1" applyFill="1" applyBorder="1">
      <alignment vertical="center"/>
    </xf>
    <xf numFmtId="183" fontId="3" fillId="3" borderId="1" xfId="10" applyNumberFormat="1" applyFont="1" applyFill="1" applyBorder="1">
      <alignment vertical="center"/>
    </xf>
    <xf numFmtId="178" fontId="3" fillId="3" borderId="1" xfId="10" applyNumberFormat="1" applyFont="1" applyFill="1" applyBorder="1">
      <alignment vertical="center"/>
    </xf>
    <xf numFmtId="178" fontId="2" fillId="2" borderId="1" xfId="10" applyNumberFormat="1" applyFont="1" applyFill="1" applyBorder="1">
      <alignment vertical="center"/>
    </xf>
    <xf numFmtId="176" fontId="1" fillId="2" borderId="0" xfId="162" applyNumberFormat="1" applyFont="1" applyFill="1">
      <alignment vertical="center"/>
    </xf>
    <xf numFmtId="180" fontId="3" fillId="2" borderId="1" xfId="162" applyNumberFormat="1" applyFont="1" applyFill="1" applyBorder="1" applyAlignment="1">
      <alignment horizontal="center" vertical="center" wrapText="1"/>
    </xf>
    <xf numFmtId="178" fontId="3" fillId="2" borderId="1" xfId="131" applyNumberFormat="1" applyFont="1" applyFill="1" applyBorder="1">
      <alignment vertical="center"/>
    </xf>
    <xf numFmtId="178" fontId="2" fillId="4" borderId="1" xfId="131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38"/>
  <sheetViews>
    <sheetView tabSelected="1" zoomScale="70" zoomScaleNormal="70" workbookViewId="0">
      <selection activeCell="Z32" sqref="Z32:AA32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="1" customForma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1" customFormat="1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42"/>
      <c r="M3" s="42"/>
      <c r="N3" s="43"/>
      <c r="O3" s="43"/>
      <c r="P3" s="43"/>
      <c r="Q3" s="45"/>
      <c r="R3" s="45"/>
      <c r="S3" s="45"/>
      <c r="T3" s="45"/>
      <c r="U3" s="45"/>
      <c r="V3" s="45"/>
      <c r="W3" s="45"/>
      <c r="X3" s="45"/>
      <c r="Y3" s="45"/>
      <c r="Z3" s="43"/>
      <c r="AA3" s="43"/>
    </row>
    <row r="4" s="1" customFormat="1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44"/>
      <c r="O4" s="44"/>
      <c r="P4" s="44"/>
      <c r="Q4" s="46"/>
      <c r="R4" s="46"/>
      <c r="S4" s="46"/>
      <c r="T4" s="46"/>
      <c r="U4" s="46"/>
      <c r="V4" s="46"/>
      <c r="W4" s="46"/>
      <c r="X4" s="46"/>
      <c r="Y4" s="46"/>
      <c r="Z4" s="44"/>
      <c r="AA4" s="44"/>
    </row>
    <row r="5" s="1" customFormat="1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44"/>
      <c r="O5" s="44"/>
      <c r="P5" s="44"/>
      <c r="Q5" s="46"/>
      <c r="R5" s="46"/>
      <c r="S5" s="46"/>
      <c r="T5" s="46"/>
      <c r="U5" s="46"/>
      <c r="V5" s="46"/>
      <c r="W5" s="46"/>
      <c r="X5" s="46"/>
      <c r="Y5" s="46"/>
      <c r="Z5" s="44"/>
      <c r="AA5" s="44"/>
    </row>
    <row r="6" s="1" customFormat="1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="1" customFormat="1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="1" customFormat="1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="1" customFormat="1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52"/>
    </row>
    <row r="10" s="1" customFormat="1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7" t="s">
        <v>16</v>
      </c>
      <c r="R10" s="47"/>
      <c r="S10" s="47"/>
      <c r="T10" s="47"/>
      <c r="U10" s="47"/>
      <c r="V10" s="47"/>
      <c r="W10" s="47"/>
      <c r="X10" s="47"/>
      <c r="Y10" s="47"/>
      <c r="Z10" s="53" t="s">
        <v>17</v>
      </c>
      <c r="AA10" s="53"/>
    </row>
    <row r="11" s="1" customFormat="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53"/>
      <c r="AA11" s="53"/>
    </row>
    <row r="12" s="1" customFormat="1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7" t="s">
        <v>22</v>
      </c>
      <c r="R12" s="47" t="s">
        <v>23</v>
      </c>
      <c r="S12" s="47" t="s">
        <v>24</v>
      </c>
      <c r="T12" s="47" t="s">
        <v>25</v>
      </c>
      <c r="U12" s="47" t="s">
        <v>22</v>
      </c>
      <c r="V12" s="47" t="s">
        <v>23</v>
      </c>
      <c r="W12" s="47" t="s">
        <v>24</v>
      </c>
      <c r="X12" s="47" t="s">
        <v>25</v>
      </c>
      <c r="Y12" s="47" t="s">
        <v>26</v>
      </c>
      <c r="Z12" s="53" t="s">
        <v>27</v>
      </c>
      <c r="AA12" s="53" t="s">
        <v>28</v>
      </c>
    </row>
    <row r="13" s="1" customFormat="1" spans="1:27">
      <c r="A13" s="31">
        <v>1</v>
      </c>
      <c r="B13" s="32" t="s">
        <v>29</v>
      </c>
      <c r="C13" s="32" t="s">
        <v>30</v>
      </c>
      <c r="D13" s="32" t="s">
        <v>31</v>
      </c>
      <c r="E13" s="32" t="s">
        <v>32</v>
      </c>
      <c r="F13" s="32" t="s">
        <v>33</v>
      </c>
      <c r="G13" s="33">
        <v>215.1</v>
      </c>
      <c r="H13" s="34"/>
      <c r="I13" s="34"/>
      <c r="J13" s="34"/>
      <c r="K13" s="36">
        <v>170.6064</v>
      </c>
      <c r="L13" s="34"/>
      <c r="M13" s="34"/>
      <c r="N13" s="36">
        <v>10</v>
      </c>
      <c r="O13" s="36">
        <v>2802.8934</v>
      </c>
      <c r="P13" s="36">
        <v>577.0978</v>
      </c>
      <c r="Q13" s="48">
        <v>0</v>
      </c>
      <c r="R13" s="48">
        <v>0</v>
      </c>
      <c r="S13" s="48">
        <v>0</v>
      </c>
      <c r="T13" s="49"/>
      <c r="U13" s="48">
        <v>0</v>
      </c>
      <c r="V13" s="48">
        <v>0</v>
      </c>
      <c r="W13" s="50"/>
      <c r="X13" s="50"/>
      <c r="Y13" s="50"/>
      <c r="Z13" s="54">
        <f t="shared" ref="Z13:Z54" si="0">H13*Q13+I13*R13+J13*S13+K13*T13</f>
        <v>0</v>
      </c>
      <c r="AA13" s="54">
        <f t="shared" ref="AA13:AA54" si="1">L13*U13+M13*V13+N13*W13+O13*X13+P13*Y13</f>
        <v>0</v>
      </c>
    </row>
    <row r="14" s="1" customFormat="1" spans="1:27">
      <c r="A14" s="31">
        <v>2</v>
      </c>
      <c r="B14" s="32" t="s">
        <v>29</v>
      </c>
      <c r="C14" s="35" t="s">
        <v>30</v>
      </c>
      <c r="D14" s="35" t="s">
        <v>31</v>
      </c>
      <c r="E14" s="35" t="s">
        <v>32</v>
      </c>
      <c r="F14" s="32" t="s">
        <v>34</v>
      </c>
      <c r="G14" s="33">
        <v>235.9</v>
      </c>
      <c r="H14" s="34"/>
      <c r="I14" s="34"/>
      <c r="J14" s="34"/>
      <c r="K14" s="36">
        <v>136.723</v>
      </c>
      <c r="L14" s="34"/>
      <c r="M14" s="34"/>
      <c r="N14" s="36">
        <v>10</v>
      </c>
      <c r="O14" s="36">
        <v>3784.9656</v>
      </c>
      <c r="P14" s="36">
        <v>972.8025</v>
      </c>
      <c r="Q14" s="48">
        <v>0</v>
      </c>
      <c r="R14" s="48">
        <v>0</v>
      </c>
      <c r="S14" s="48">
        <v>0</v>
      </c>
      <c r="T14" s="49"/>
      <c r="U14" s="48">
        <v>0</v>
      </c>
      <c r="V14" s="48">
        <v>0</v>
      </c>
      <c r="W14" s="50"/>
      <c r="X14" s="50"/>
      <c r="Y14" s="50"/>
      <c r="Z14" s="54">
        <f t="shared" si="0"/>
        <v>0</v>
      </c>
      <c r="AA14" s="54">
        <f t="shared" si="1"/>
        <v>0</v>
      </c>
    </row>
    <row r="15" s="1" customFormat="1" spans="1:27">
      <c r="A15" s="31">
        <v>3</v>
      </c>
      <c r="B15" s="32" t="s">
        <v>29</v>
      </c>
      <c r="C15" s="35" t="s">
        <v>30</v>
      </c>
      <c r="D15" s="35" t="s">
        <v>31</v>
      </c>
      <c r="E15" s="35" t="s">
        <v>32</v>
      </c>
      <c r="F15" s="32" t="s">
        <v>35</v>
      </c>
      <c r="G15" s="33">
        <v>328.4</v>
      </c>
      <c r="H15" s="34"/>
      <c r="I15" s="34"/>
      <c r="J15" s="34"/>
      <c r="K15" s="36">
        <v>96.7903</v>
      </c>
      <c r="L15" s="34"/>
      <c r="M15" s="34"/>
      <c r="N15" s="34"/>
      <c r="O15" s="36">
        <v>1263.6182</v>
      </c>
      <c r="P15" s="36">
        <v>30</v>
      </c>
      <c r="Q15" s="48">
        <v>0</v>
      </c>
      <c r="R15" s="48">
        <v>0</v>
      </c>
      <c r="S15" s="48">
        <v>0</v>
      </c>
      <c r="T15" s="49"/>
      <c r="U15" s="48">
        <v>0</v>
      </c>
      <c r="V15" s="48">
        <v>0</v>
      </c>
      <c r="W15" s="48">
        <v>0</v>
      </c>
      <c r="X15" s="50"/>
      <c r="Y15" s="50"/>
      <c r="Z15" s="54">
        <f t="shared" si="0"/>
        <v>0</v>
      </c>
      <c r="AA15" s="54">
        <f t="shared" si="1"/>
        <v>0</v>
      </c>
    </row>
    <row r="16" s="1" customFormat="1" spans="1:27">
      <c r="A16" s="31">
        <v>4</v>
      </c>
      <c r="B16" s="32" t="s">
        <v>29</v>
      </c>
      <c r="C16" s="35" t="s">
        <v>30</v>
      </c>
      <c r="D16" s="35" t="s">
        <v>31</v>
      </c>
      <c r="E16" s="35" t="s">
        <v>32</v>
      </c>
      <c r="F16" s="32" t="s">
        <v>36</v>
      </c>
      <c r="G16" s="33">
        <v>268.9</v>
      </c>
      <c r="H16" s="34"/>
      <c r="I16" s="34"/>
      <c r="J16" s="34"/>
      <c r="K16" s="36">
        <v>66.4734</v>
      </c>
      <c r="L16" s="34"/>
      <c r="M16" s="34"/>
      <c r="N16" s="34"/>
      <c r="O16" s="36">
        <v>1071.6456</v>
      </c>
      <c r="P16" s="36">
        <v>583.6807</v>
      </c>
      <c r="Q16" s="48">
        <v>0</v>
      </c>
      <c r="R16" s="48">
        <v>0</v>
      </c>
      <c r="S16" s="48">
        <v>0</v>
      </c>
      <c r="T16" s="49"/>
      <c r="U16" s="48">
        <v>0</v>
      </c>
      <c r="V16" s="48">
        <v>0</v>
      </c>
      <c r="W16" s="48">
        <v>0</v>
      </c>
      <c r="X16" s="50"/>
      <c r="Y16" s="50"/>
      <c r="Z16" s="54">
        <f t="shared" si="0"/>
        <v>0</v>
      </c>
      <c r="AA16" s="54">
        <f t="shared" si="1"/>
        <v>0</v>
      </c>
    </row>
    <row r="17" s="1" customFormat="1" spans="1:27">
      <c r="A17" s="31">
        <v>5</v>
      </c>
      <c r="B17" s="32" t="s">
        <v>29</v>
      </c>
      <c r="C17" s="35" t="s">
        <v>30</v>
      </c>
      <c r="D17" s="35" t="s">
        <v>31</v>
      </c>
      <c r="E17" s="35" t="s">
        <v>32</v>
      </c>
      <c r="F17" s="32" t="s">
        <v>37</v>
      </c>
      <c r="G17" s="33">
        <v>385.5</v>
      </c>
      <c r="H17" s="34"/>
      <c r="I17" s="34"/>
      <c r="J17" s="34"/>
      <c r="K17" s="36">
        <v>50</v>
      </c>
      <c r="L17" s="34"/>
      <c r="M17" s="34"/>
      <c r="N17" s="34"/>
      <c r="O17" s="36">
        <v>574.5774</v>
      </c>
      <c r="P17" s="36">
        <v>1544.5299</v>
      </c>
      <c r="Q17" s="48">
        <v>0</v>
      </c>
      <c r="R17" s="48">
        <v>0</v>
      </c>
      <c r="S17" s="48">
        <v>0</v>
      </c>
      <c r="T17" s="49"/>
      <c r="U17" s="48">
        <v>0</v>
      </c>
      <c r="V17" s="48">
        <v>0</v>
      </c>
      <c r="W17" s="48">
        <v>0</v>
      </c>
      <c r="X17" s="50"/>
      <c r="Y17" s="50"/>
      <c r="Z17" s="54">
        <f t="shared" si="0"/>
        <v>0</v>
      </c>
      <c r="AA17" s="54">
        <f t="shared" si="1"/>
        <v>0</v>
      </c>
    </row>
    <row r="18" s="1" customFormat="1" spans="1:27">
      <c r="A18" s="31">
        <v>6</v>
      </c>
      <c r="B18" s="32" t="s">
        <v>29</v>
      </c>
      <c r="C18" s="35" t="s">
        <v>30</v>
      </c>
      <c r="D18" s="35" t="s">
        <v>31</v>
      </c>
      <c r="E18" s="35" t="s">
        <v>32</v>
      </c>
      <c r="F18" s="32" t="s">
        <v>38</v>
      </c>
      <c r="G18" s="33">
        <v>308</v>
      </c>
      <c r="H18" s="34"/>
      <c r="I18" s="34"/>
      <c r="J18" s="34"/>
      <c r="K18" s="36">
        <v>50</v>
      </c>
      <c r="L18" s="34"/>
      <c r="M18" s="34"/>
      <c r="N18" s="36">
        <v>10</v>
      </c>
      <c r="O18" s="36">
        <v>1366.7578</v>
      </c>
      <c r="P18" s="36">
        <v>374.7471</v>
      </c>
      <c r="Q18" s="48">
        <v>0</v>
      </c>
      <c r="R18" s="48">
        <v>0</v>
      </c>
      <c r="S18" s="48">
        <v>0</v>
      </c>
      <c r="T18" s="49"/>
      <c r="U18" s="48">
        <v>0</v>
      </c>
      <c r="V18" s="48">
        <v>0</v>
      </c>
      <c r="W18" s="50"/>
      <c r="X18" s="50"/>
      <c r="Y18" s="50"/>
      <c r="Z18" s="54">
        <f t="shared" si="0"/>
        <v>0</v>
      </c>
      <c r="AA18" s="54">
        <f t="shared" si="1"/>
        <v>0</v>
      </c>
    </row>
    <row r="19" s="1" customFormat="1" spans="1:27">
      <c r="A19" s="31">
        <v>7</v>
      </c>
      <c r="B19" s="32" t="s">
        <v>29</v>
      </c>
      <c r="C19" s="35" t="s">
        <v>30</v>
      </c>
      <c r="D19" s="35" t="s">
        <v>31</v>
      </c>
      <c r="E19" s="35" t="s">
        <v>32</v>
      </c>
      <c r="F19" s="32" t="s">
        <v>39</v>
      </c>
      <c r="G19" s="33">
        <v>83.1</v>
      </c>
      <c r="H19" s="34"/>
      <c r="I19" s="36">
        <v>15</v>
      </c>
      <c r="J19" s="36">
        <v>30</v>
      </c>
      <c r="K19" s="36">
        <v>264.614</v>
      </c>
      <c r="L19" s="34"/>
      <c r="M19" s="36">
        <v>4</v>
      </c>
      <c r="N19" s="36">
        <v>195.0477</v>
      </c>
      <c r="O19" s="36">
        <v>4954.7254</v>
      </c>
      <c r="P19" s="36">
        <v>589.4276</v>
      </c>
      <c r="Q19" s="48">
        <v>0</v>
      </c>
      <c r="R19" s="50"/>
      <c r="S19" s="50"/>
      <c r="T19" s="49"/>
      <c r="U19" s="48">
        <v>0</v>
      </c>
      <c r="V19" s="50"/>
      <c r="W19" s="50"/>
      <c r="X19" s="50"/>
      <c r="Y19" s="50"/>
      <c r="Z19" s="54">
        <f t="shared" si="0"/>
        <v>0</v>
      </c>
      <c r="AA19" s="54">
        <f t="shared" si="1"/>
        <v>0</v>
      </c>
    </row>
    <row r="20" s="1" customFormat="1" spans="1:27">
      <c r="A20" s="31">
        <v>8</v>
      </c>
      <c r="B20" s="32" t="s">
        <v>29</v>
      </c>
      <c r="C20" s="35" t="s">
        <v>30</v>
      </c>
      <c r="D20" s="35" t="s">
        <v>31</v>
      </c>
      <c r="E20" s="35" t="s">
        <v>32</v>
      </c>
      <c r="F20" s="32" t="s">
        <v>40</v>
      </c>
      <c r="G20" s="33">
        <v>141.6</v>
      </c>
      <c r="H20" s="34"/>
      <c r="I20" s="34"/>
      <c r="J20" s="34"/>
      <c r="K20" s="36">
        <v>98.457</v>
      </c>
      <c r="L20" s="34"/>
      <c r="M20" s="34"/>
      <c r="N20" s="36">
        <v>10</v>
      </c>
      <c r="O20" s="36">
        <v>2625.2784</v>
      </c>
      <c r="P20" s="36">
        <v>3938.4857</v>
      </c>
      <c r="Q20" s="48">
        <v>0</v>
      </c>
      <c r="R20" s="48">
        <v>0</v>
      </c>
      <c r="S20" s="48">
        <v>0</v>
      </c>
      <c r="T20" s="49"/>
      <c r="U20" s="48">
        <v>0</v>
      </c>
      <c r="V20" s="48">
        <v>0</v>
      </c>
      <c r="W20" s="50"/>
      <c r="X20" s="50"/>
      <c r="Y20" s="50"/>
      <c r="Z20" s="54">
        <f t="shared" si="0"/>
        <v>0</v>
      </c>
      <c r="AA20" s="54">
        <f t="shared" si="1"/>
        <v>0</v>
      </c>
    </row>
    <row r="21" s="1" customFormat="1" spans="1:27">
      <c r="A21" s="31">
        <v>9</v>
      </c>
      <c r="B21" s="32" t="s">
        <v>29</v>
      </c>
      <c r="C21" s="35" t="s">
        <v>30</v>
      </c>
      <c r="D21" s="35" t="s">
        <v>31</v>
      </c>
      <c r="E21" s="35" t="s">
        <v>32</v>
      </c>
      <c r="F21" s="32" t="s">
        <v>41</v>
      </c>
      <c r="G21" s="33">
        <v>273.7</v>
      </c>
      <c r="H21" s="34"/>
      <c r="I21" s="34"/>
      <c r="J21" s="34"/>
      <c r="K21" s="36">
        <v>145.552</v>
      </c>
      <c r="L21" s="34"/>
      <c r="M21" s="34"/>
      <c r="N21" s="34"/>
      <c r="O21" s="36">
        <v>954.3201</v>
      </c>
      <c r="P21" s="36">
        <v>1941.3866</v>
      </c>
      <c r="Q21" s="48">
        <v>0</v>
      </c>
      <c r="R21" s="48">
        <v>0</v>
      </c>
      <c r="S21" s="48">
        <v>0</v>
      </c>
      <c r="T21" s="49"/>
      <c r="U21" s="48">
        <v>0</v>
      </c>
      <c r="V21" s="48">
        <v>0</v>
      </c>
      <c r="W21" s="48">
        <v>0</v>
      </c>
      <c r="X21" s="50"/>
      <c r="Y21" s="50"/>
      <c r="Z21" s="54">
        <f t="shared" si="0"/>
        <v>0</v>
      </c>
      <c r="AA21" s="54">
        <f t="shared" si="1"/>
        <v>0</v>
      </c>
    </row>
    <row r="22" s="1" customFormat="1" spans="1:27">
      <c r="A22" s="31">
        <v>10</v>
      </c>
      <c r="B22" s="32" t="s">
        <v>29</v>
      </c>
      <c r="C22" s="35" t="s">
        <v>30</v>
      </c>
      <c r="D22" s="35" t="s">
        <v>31</v>
      </c>
      <c r="E22" s="35" t="s">
        <v>32</v>
      </c>
      <c r="F22" s="32" t="s">
        <v>42</v>
      </c>
      <c r="G22" s="33">
        <v>172.9</v>
      </c>
      <c r="H22" s="34"/>
      <c r="I22" s="34"/>
      <c r="J22" s="34"/>
      <c r="K22" s="36">
        <v>76.4895</v>
      </c>
      <c r="L22" s="34"/>
      <c r="M22" s="34"/>
      <c r="N22" s="36">
        <v>10</v>
      </c>
      <c r="O22" s="36">
        <v>1983.9629</v>
      </c>
      <c r="P22" s="36">
        <v>3872.743</v>
      </c>
      <c r="Q22" s="48">
        <v>0</v>
      </c>
      <c r="R22" s="48">
        <v>0</v>
      </c>
      <c r="S22" s="48">
        <v>0</v>
      </c>
      <c r="T22" s="49"/>
      <c r="U22" s="48">
        <v>0</v>
      </c>
      <c r="V22" s="48">
        <v>0</v>
      </c>
      <c r="W22" s="50"/>
      <c r="X22" s="50"/>
      <c r="Y22" s="50"/>
      <c r="Z22" s="54">
        <f t="shared" si="0"/>
        <v>0</v>
      </c>
      <c r="AA22" s="54">
        <f t="shared" si="1"/>
        <v>0</v>
      </c>
    </row>
    <row r="23" s="1" customFormat="1" spans="1:27">
      <c r="A23" s="31">
        <v>11</v>
      </c>
      <c r="B23" s="32" t="s">
        <v>29</v>
      </c>
      <c r="C23" s="35" t="s">
        <v>30</v>
      </c>
      <c r="D23" s="35" t="s">
        <v>31</v>
      </c>
      <c r="E23" s="35" t="s">
        <v>32</v>
      </c>
      <c r="F23" s="32" t="s">
        <v>43</v>
      </c>
      <c r="G23" s="33">
        <v>445.6</v>
      </c>
      <c r="H23" s="34"/>
      <c r="I23" s="34"/>
      <c r="J23" s="34"/>
      <c r="K23" s="36">
        <v>50</v>
      </c>
      <c r="L23" s="34"/>
      <c r="M23" s="34"/>
      <c r="N23" s="34"/>
      <c r="O23" s="36">
        <v>633.6291</v>
      </c>
      <c r="P23" s="36">
        <v>713.6957</v>
      </c>
      <c r="Q23" s="48">
        <v>0</v>
      </c>
      <c r="R23" s="48">
        <v>0</v>
      </c>
      <c r="S23" s="48">
        <v>0</v>
      </c>
      <c r="T23" s="49"/>
      <c r="U23" s="48">
        <v>0</v>
      </c>
      <c r="V23" s="48">
        <v>0</v>
      </c>
      <c r="W23" s="48">
        <v>0</v>
      </c>
      <c r="X23" s="50"/>
      <c r="Y23" s="50"/>
      <c r="Z23" s="54">
        <f t="shared" si="0"/>
        <v>0</v>
      </c>
      <c r="AA23" s="54">
        <f t="shared" si="1"/>
        <v>0</v>
      </c>
    </row>
    <row r="24" s="1" customFormat="1" spans="1:27">
      <c r="A24" s="31">
        <v>12</v>
      </c>
      <c r="B24" s="32" t="s">
        <v>29</v>
      </c>
      <c r="C24" s="35" t="s">
        <v>30</v>
      </c>
      <c r="D24" s="35" t="s">
        <v>31</v>
      </c>
      <c r="E24" s="35" t="s">
        <v>32</v>
      </c>
      <c r="F24" s="32" t="s">
        <v>44</v>
      </c>
      <c r="G24" s="33">
        <v>208.6</v>
      </c>
      <c r="H24" s="36">
        <v>1</v>
      </c>
      <c r="I24" s="36">
        <v>15</v>
      </c>
      <c r="J24" s="34"/>
      <c r="K24" s="36">
        <v>352.1797</v>
      </c>
      <c r="L24" s="36">
        <v>1</v>
      </c>
      <c r="M24" s="36">
        <v>4</v>
      </c>
      <c r="N24" s="36">
        <v>24.7055</v>
      </c>
      <c r="O24" s="36">
        <v>2867.2923</v>
      </c>
      <c r="P24" s="36">
        <v>5305.1193</v>
      </c>
      <c r="Q24" s="50"/>
      <c r="R24" s="50"/>
      <c r="S24" s="48">
        <v>0</v>
      </c>
      <c r="T24" s="49"/>
      <c r="U24" s="50"/>
      <c r="V24" s="50"/>
      <c r="W24" s="50"/>
      <c r="X24" s="50"/>
      <c r="Y24" s="50"/>
      <c r="Z24" s="54">
        <f t="shared" si="0"/>
        <v>0</v>
      </c>
      <c r="AA24" s="54">
        <f t="shared" si="1"/>
        <v>0</v>
      </c>
    </row>
    <row r="25" s="1" customFormat="1" spans="1:27">
      <c r="A25" s="31">
        <v>17</v>
      </c>
      <c r="B25" s="32" t="s">
        <v>29</v>
      </c>
      <c r="C25" s="35" t="s">
        <v>30</v>
      </c>
      <c r="D25" s="35" t="s">
        <v>31</v>
      </c>
      <c r="E25" s="32" t="s">
        <v>45</v>
      </c>
      <c r="F25" s="32" t="s">
        <v>46</v>
      </c>
      <c r="G25" s="33">
        <v>135.6</v>
      </c>
      <c r="H25" s="34"/>
      <c r="I25" s="34"/>
      <c r="J25" s="34"/>
      <c r="K25" s="36">
        <v>218.8248</v>
      </c>
      <c r="L25" s="34"/>
      <c r="M25" s="34"/>
      <c r="N25" s="34"/>
      <c r="O25" s="36">
        <v>2990.6903</v>
      </c>
      <c r="P25" s="36">
        <v>62.6267</v>
      </c>
      <c r="Q25" s="48">
        <v>0</v>
      </c>
      <c r="R25" s="48">
        <v>0</v>
      </c>
      <c r="S25" s="48">
        <v>0</v>
      </c>
      <c r="T25" s="49"/>
      <c r="U25" s="48">
        <v>0</v>
      </c>
      <c r="V25" s="48">
        <v>0</v>
      </c>
      <c r="W25" s="48">
        <v>0</v>
      </c>
      <c r="X25" s="50"/>
      <c r="Y25" s="50"/>
      <c r="Z25" s="54">
        <f t="shared" si="0"/>
        <v>0</v>
      </c>
      <c r="AA25" s="54">
        <f t="shared" si="1"/>
        <v>0</v>
      </c>
    </row>
    <row r="26" s="1" customFormat="1" spans="1:27">
      <c r="A26" s="31">
        <v>18</v>
      </c>
      <c r="B26" s="32" t="s">
        <v>29</v>
      </c>
      <c r="C26" s="35" t="s">
        <v>30</v>
      </c>
      <c r="D26" s="35" t="s">
        <v>31</v>
      </c>
      <c r="E26" s="35" t="s">
        <v>45</v>
      </c>
      <c r="F26" s="32" t="s">
        <v>47</v>
      </c>
      <c r="G26" s="33">
        <v>96</v>
      </c>
      <c r="H26" s="34"/>
      <c r="I26" s="34"/>
      <c r="J26" s="34"/>
      <c r="K26" s="36">
        <v>167.416</v>
      </c>
      <c r="L26" s="34"/>
      <c r="M26" s="34"/>
      <c r="N26" s="34"/>
      <c r="O26" s="36">
        <v>5051.8652</v>
      </c>
      <c r="P26" s="36">
        <v>31.2195</v>
      </c>
      <c r="Q26" s="48">
        <v>0</v>
      </c>
      <c r="R26" s="48">
        <v>0</v>
      </c>
      <c r="S26" s="48">
        <v>0</v>
      </c>
      <c r="T26" s="49"/>
      <c r="U26" s="48">
        <v>0</v>
      </c>
      <c r="V26" s="48">
        <v>0</v>
      </c>
      <c r="W26" s="48">
        <v>0</v>
      </c>
      <c r="X26" s="50"/>
      <c r="Y26" s="50"/>
      <c r="Z26" s="54">
        <f t="shared" si="0"/>
        <v>0</v>
      </c>
      <c r="AA26" s="54">
        <f t="shared" si="1"/>
        <v>0</v>
      </c>
    </row>
    <row r="27" s="1" customFormat="1" spans="1:27">
      <c r="A27" s="31">
        <v>19</v>
      </c>
      <c r="B27" s="32" t="s">
        <v>29</v>
      </c>
      <c r="C27" s="35" t="s">
        <v>30</v>
      </c>
      <c r="D27" s="35" t="s">
        <v>31</v>
      </c>
      <c r="E27" s="35" t="s">
        <v>45</v>
      </c>
      <c r="F27" s="32" t="s">
        <v>48</v>
      </c>
      <c r="G27" s="33">
        <v>155.7</v>
      </c>
      <c r="H27" s="34"/>
      <c r="I27" s="36">
        <v>15</v>
      </c>
      <c r="J27" s="36">
        <v>30</v>
      </c>
      <c r="K27" s="36">
        <v>354.1267</v>
      </c>
      <c r="L27" s="34"/>
      <c r="M27" s="36">
        <v>4</v>
      </c>
      <c r="N27" s="36">
        <v>53.1899</v>
      </c>
      <c r="O27" s="36">
        <v>4541.8539</v>
      </c>
      <c r="P27" s="36">
        <v>1516.2876</v>
      </c>
      <c r="Q27" s="48">
        <v>0</v>
      </c>
      <c r="R27" s="50"/>
      <c r="S27" s="50"/>
      <c r="T27" s="49"/>
      <c r="U27" s="48">
        <v>0</v>
      </c>
      <c r="V27" s="50"/>
      <c r="W27" s="50"/>
      <c r="X27" s="50"/>
      <c r="Y27" s="50"/>
      <c r="Z27" s="54">
        <f t="shared" si="0"/>
        <v>0</v>
      </c>
      <c r="AA27" s="54">
        <f t="shared" si="1"/>
        <v>0</v>
      </c>
    </row>
    <row r="28" s="1" customFormat="1" spans="1:27">
      <c r="A28" s="31">
        <v>20</v>
      </c>
      <c r="B28" s="32" t="s">
        <v>29</v>
      </c>
      <c r="C28" s="35" t="s">
        <v>30</v>
      </c>
      <c r="D28" s="35" t="s">
        <v>31</v>
      </c>
      <c r="E28" s="35" t="s">
        <v>45</v>
      </c>
      <c r="F28" s="32" t="s">
        <v>49</v>
      </c>
      <c r="G28" s="33">
        <v>213.7</v>
      </c>
      <c r="H28" s="34"/>
      <c r="I28" s="34"/>
      <c r="J28" s="34"/>
      <c r="K28" s="36">
        <v>122.6819</v>
      </c>
      <c r="L28" s="34"/>
      <c r="M28" s="34"/>
      <c r="N28" s="34"/>
      <c r="O28" s="36">
        <v>2241.2271</v>
      </c>
      <c r="P28" s="36">
        <v>30</v>
      </c>
      <c r="Q28" s="48">
        <v>0</v>
      </c>
      <c r="R28" s="48">
        <v>0</v>
      </c>
      <c r="S28" s="48">
        <v>0</v>
      </c>
      <c r="T28" s="49"/>
      <c r="U28" s="48">
        <v>0</v>
      </c>
      <c r="V28" s="48">
        <v>0</v>
      </c>
      <c r="W28" s="48">
        <v>0</v>
      </c>
      <c r="X28" s="50"/>
      <c r="Y28" s="50"/>
      <c r="Z28" s="54">
        <f t="shared" si="0"/>
        <v>0</v>
      </c>
      <c r="AA28" s="54">
        <f t="shared" si="1"/>
        <v>0</v>
      </c>
    </row>
    <row r="29" s="1" customFormat="1" spans="1:27">
      <c r="A29" s="31">
        <v>21</v>
      </c>
      <c r="B29" s="32" t="s">
        <v>29</v>
      </c>
      <c r="C29" s="35" t="s">
        <v>30</v>
      </c>
      <c r="D29" s="35" t="s">
        <v>31</v>
      </c>
      <c r="E29" s="35" t="s">
        <v>45</v>
      </c>
      <c r="F29" s="32" t="s">
        <v>50</v>
      </c>
      <c r="G29" s="33">
        <v>207</v>
      </c>
      <c r="H29" s="34"/>
      <c r="I29" s="34"/>
      <c r="J29" s="34"/>
      <c r="K29" s="36">
        <v>147.0339</v>
      </c>
      <c r="L29" s="34"/>
      <c r="M29" s="34"/>
      <c r="N29" s="34"/>
      <c r="O29" s="36">
        <v>2560.8411</v>
      </c>
      <c r="P29" s="36">
        <v>92.3377</v>
      </c>
      <c r="Q29" s="48">
        <v>0</v>
      </c>
      <c r="R29" s="48">
        <v>0</v>
      </c>
      <c r="S29" s="48">
        <v>0</v>
      </c>
      <c r="T29" s="49"/>
      <c r="U29" s="48">
        <v>0</v>
      </c>
      <c r="V29" s="48">
        <v>0</v>
      </c>
      <c r="W29" s="48">
        <v>0</v>
      </c>
      <c r="X29" s="50"/>
      <c r="Y29" s="50"/>
      <c r="Z29" s="54">
        <f t="shared" si="0"/>
        <v>0</v>
      </c>
      <c r="AA29" s="54">
        <f t="shared" si="1"/>
        <v>0</v>
      </c>
    </row>
    <row r="30" s="1" customFormat="1" spans="1:27">
      <c r="A30" s="31">
        <v>22</v>
      </c>
      <c r="B30" s="32" t="s">
        <v>29</v>
      </c>
      <c r="C30" s="35" t="s">
        <v>30</v>
      </c>
      <c r="D30" s="35" t="s">
        <v>31</v>
      </c>
      <c r="E30" s="35" t="s">
        <v>45</v>
      </c>
      <c r="F30" s="32" t="s">
        <v>51</v>
      </c>
      <c r="G30" s="33">
        <v>236.4</v>
      </c>
      <c r="H30" s="34"/>
      <c r="I30" s="34"/>
      <c r="J30" s="34"/>
      <c r="K30" s="36">
        <v>168.5328</v>
      </c>
      <c r="L30" s="34"/>
      <c r="M30" s="34"/>
      <c r="N30" s="34"/>
      <c r="O30" s="36">
        <v>1278.8012</v>
      </c>
      <c r="P30" s="36">
        <v>30</v>
      </c>
      <c r="Q30" s="48">
        <v>0</v>
      </c>
      <c r="R30" s="48">
        <v>0</v>
      </c>
      <c r="S30" s="48">
        <v>0</v>
      </c>
      <c r="T30" s="49"/>
      <c r="U30" s="48">
        <v>0</v>
      </c>
      <c r="V30" s="48">
        <v>0</v>
      </c>
      <c r="W30" s="48">
        <v>0</v>
      </c>
      <c r="X30" s="50"/>
      <c r="Y30" s="50"/>
      <c r="Z30" s="54">
        <f t="shared" si="0"/>
        <v>0</v>
      </c>
      <c r="AA30" s="54">
        <f t="shared" si="1"/>
        <v>0</v>
      </c>
    </row>
    <row r="31" s="1" customFormat="1" spans="1:27">
      <c r="A31" s="31">
        <v>23</v>
      </c>
      <c r="B31" s="32" t="s">
        <v>29</v>
      </c>
      <c r="C31" s="35" t="s">
        <v>30</v>
      </c>
      <c r="D31" s="35" t="s">
        <v>31</v>
      </c>
      <c r="E31" s="35" t="s">
        <v>45</v>
      </c>
      <c r="F31" s="32" t="s">
        <v>52</v>
      </c>
      <c r="G31" s="33">
        <v>136.4</v>
      </c>
      <c r="H31" s="34"/>
      <c r="I31" s="34"/>
      <c r="J31" s="34"/>
      <c r="K31" s="36">
        <v>139.343</v>
      </c>
      <c r="L31" s="34"/>
      <c r="M31" s="34"/>
      <c r="N31" s="34"/>
      <c r="O31" s="36">
        <v>2738.7558</v>
      </c>
      <c r="P31" s="36">
        <v>30</v>
      </c>
      <c r="Q31" s="48">
        <v>0</v>
      </c>
      <c r="R31" s="48">
        <v>0</v>
      </c>
      <c r="S31" s="48">
        <v>0</v>
      </c>
      <c r="T31" s="49"/>
      <c r="U31" s="48">
        <v>0</v>
      </c>
      <c r="V31" s="48">
        <v>0</v>
      </c>
      <c r="W31" s="48">
        <v>0</v>
      </c>
      <c r="X31" s="50"/>
      <c r="Y31" s="50"/>
      <c r="Z31" s="54">
        <f t="shared" si="0"/>
        <v>0</v>
      </c>
      <c r="AA31" s="54">
        <f t="shared" si="1"/>
        <v>0</v>
      </c>
    </row>
    <row r="32" s="1" customFormat="1" spans="1:27">
      <c r="A32" s="37" t="s">
        <v>53</v>
      </c>
      <c r="B32" s="38"/>
      <c r="C32" s="38"/>
      <c r="D32" s="38"/>
      <c r="E32" s="38"/>
      <c r="F32" s="38"/>
      <c r="G32" s="38"/>
      <c r="H32" s="39">
        <f t="shared" ref="H32:P32" si="2">SUM(H13:H31)</f>
        <v>1</v>
      </c>
      <c r="I32" s="39">
        <f t="shared" si="2"/>
        <v>45</v>
      </c>
      <c r="J32" s="39">
        <f t="shared" si="2"/>
        <v>60</v>
      </c>
      <c r="K32" s="39">
        <f t="shared" si="2"/>
        <v>2875.8444</v>
      </c>
      <c r="L32" s="39">
        <f t="shared" si="2"/>
        <v>1</v>
      </c>
      <c r="M32" s="39">
        <f t="shared" si="2"/>
        <v>12</v>
      </c>
      <c r="N32" s="39">
        <f t="shared" si="2"/>
        <v>322.9431</v>
      </c>
      <c r="O32" s="39">
        <f t="shared" si="2"/>
        <v>46287.7008</v>
      </c>
      <c r="P32" s="39">
        <f t="shared" si="2"/>
        <v>22236.1874</v>
      </c>
      <c r="Q32" s="51"/>
      <c r="R32" s="51"/>
      <c r="S32" s="51"/>
      <c r="T32" s="51"/>
      <c r="U32" s="51"/>
      <c r="V32" s="51"/>
      <c r="W32" s="51"/>
      <c r="X32" s="51"/>
      <c r="Y32" s="51"/>
      <c r="Z32" s="55">
        <f>SUM(Z13:AA31)/12</f>
        <v>0</v>
      </c>
      <c r="AA32" s="55"/>
    </row>
    <row r="33" s="1" customFormat="1" spans="1:25">
      <c r="A33" s="1" t="s">
        <v>54</v>
      </c>
      <c r="G33" s="40"/>
      <c r="Q33" s="40"/>
      <c r="R33" s="40"/>
      <c r="S33" s="40"/>
      <c r="T33" s="40"/>
      <c r="U33" s="40"/>
      <c r="V33" s="40"/>
      <c r="W33" s="40"/>
      <c r="X33" s="40"/>
      <c r="Y33" s="40"/>
    </row>
    <row r="34" s="1" customFormat="1" spans="1:25">
      <c r="A34" s="1" t="s">
        <v>55</v>
      </c>
      <c r="G34" s="40"/>
      <c r="Q34" s="40"/>
      <c r="R34" s="40"/>
      <c r="S34" s="40"/>
      <c r="T34" s="40"/>
      <c r="U34" s="40"/>
      <c r="V34" s="40"/>
      <c r="W34" s="40"/>
      <c r="X34" s="40"/>
      <c r="Y34" s="40"/>
    </row>
    <row r="35" s="1" customFormat="1" spans="1:25">
      <c r="A35" s="41" t="s">
        <v>56</v>
      </c>
      <c r="Q35" s="40"/>
      <c r="R35" s="40"/>
      <c r="S35" s="40"/>
      <c r="T35" s="40"/>
      <c r="U35" s="40"/>
      <c r="V35" s="40"/>
      <c r="W35" s="40"/>
      <c r="X35" s="40"/>
      <c r="Y35" s="40"/>
    </row>
    <row r="36" s="1" customFormat="1" spans="1:25">
      <c r="A36" s="41" t="s">
        <v>57</v>
      </c>
      <c r="Q36" s="40"/>
      <c r="R36" s="40"/>
      <c r="S36" s="40"/>
      <c r="T36" s="40"/>
      <c r="U36" s="40"/>
      <c r="V36" s="40"/>
      <c r="W36" s="40"/>
      <c r="X36" s="40"/>
      <c r="Y36" s="40"/>
    </row>
    <row r="37" s="1" customFormat="1" spans="1:25">
      <c r="A37" s="41" t="s">
        <v>58</v>
      </c>
      <c r="Q37" s="40"/>
      <c r="R37" s="40"/>
      <c r="S37" s="40"/>
      <c r="T37" s="40"/>
      <c r="U37" s="40"/>
      <c r="V37" s="40"/>
      <c r="W37" s="40"/>
      <c r="X37" s="40"/>
      <c r="Y37" s="40"/>
    </row>
    <row r="38" s="1" customFormat="1" spans="1:25">
      <c r="A38" s="41" t="s">
        <v>59</v>
      </c>
      <c r="Q38" s="40"/>
      <c r="R38" s="40"/>
      <c r="S38" s="40"/>
      <c r="T38" s="40"/>
      <c r="U38" s="40"/>
      <c r="V38" s="40"/>
      <c r="W38" s="40"/>
      <c r="X38" s="40"/>
      <c r="Y38" s="40"/>
    </row>
  </sheetData>
  <sheetProtection password="CEE9" sheet="1" objects="1"/>
  <protectedRanges>
    <protectedRange sqref="V27" name="区域9"/>
    <protectedRange sqref="V24" name="区域8"/>
    <protectedRange sqref="V19" name="区域7"/>
    <protectedRange sqref="U24" name="区域6"/>
    <protectedRange sqref="T13:T31" name="区域5"/>
    <protectedRange sqref="R27:S27" name="区域4"/>
    <protectedRange sqref="Q24:R24" name="区域3"/>
    <protectedRange sqref="R19:S19" name="区域2"/>
    <protectedRange sqref="X13:Y31" name="区域15"/>
    <protectedRange sqref="W27" name="区域14"/>
    <protectedRange sqref="W24" name="区域13"/>
    <protectedRange sqref="W22" name="区域12"/>
    <protectedRange sqref="W18:W20" name="区域11"/>
    <protectedRange sqref="W13:W14" name="区域10"/>
    <protectedRange sqref="A4:J4" name="区域1"/>
  </protectedRanges>
  <mergeCells count="17">
    <mergeCell ref="A2:AA2"/>
    <mergeCell ref="H10:P10"/>
    <mergeCell ref="Q10:Y10"/>
    <mergeCell ref="H11:K11"/>
    <mergeCell ref="L11:P11"/>
    <mergeCell ref="Q11:T11"/>
    <mergeCell ref="U11:Y11"/>
    <mergeCell ref="A32:G32"/>
    <mergeCell ref="Z32:AA32"/>
    <mergeCell ref="A10:A12"/>
    <mergeCell ref="B10:B12"/>
    <mergeCell ref="C10:C12"/>
    <mergeCell ref="D10:D12"/>
    <mergeCell ref="E10:E12"/>
    <mergeCell ref="F10:F12"/>
    <mergeCell ref="G10:G12"/>
    <mergeCell ref="Z10:AA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